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tremcoinc-my.sharepoint.com/personal/lorenabuitrago_euclidchemical_com_co/Documents/General PC_Documentos/TOXEMENT/Ayudas de Cálculo/FY23/"/>
    </mc:Choice>
  </mc:AlternateContent>
  <xr:revisionPtr revIDLastSave="17" documentId="8_{80D804A8-0125-446B-BE65-712BEF5D56ED}" xr6:coauthVersionLast="47" xr6:coauthVersionMax="47" xr10:uidLastSave="{39152152-42DF-4F85-8A87-3AAC87BE227B}"/>
  <workbookProtection workbookAlgorithmName="SHA-512" workbookHashValue="FKtME79dWr6rD2JvbHlG9ZNo8nC881qLUuVrL12OtPTsNMPDYpMSsKdCcJKEmdqSSXjtMlCSW+rYahNgQ37UKg==" workbookSaltValue="Vng9ugWirNYwyvLYFK1EwA==" workbookSpinCount="100000" lockStructure="1"/>
  <bookViews>
    <workbookView xWindow="-120" yWindow="-120" windowWidth="20730" windowHeight="11160" xr2:uid="{00000000-000D-0000-FFFF-FFFF00000000}"/>
  </bookViews>
  <sheets>
    <sheet name="Rendimimiento volumétrico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" i="1" l="1"/>
  <c r="D27" i="1" s="1"/>
  <c r="D15" i="1" l="1"/>
  <c r="D22" i="1" s="1"/>
  <c r="D23" i="1" s="1"/>
  <c r="D17" i="1" l="1"/>
  <c r="D19" i="1" s="1"/>
</calcChain>
</file>

<file path=xl/sharedStrings.xml><?xml version="1.0" encoding="utf-8"?>
<sst xmlns="http://schemas.openxmlformats.org/spreadsheetml/2006/main" count="27" uniqueCount="24">
  <si>
    <t>Datos de la muestra</t>
  </si>
  <si>
    <t>Fecha de ensayo</t>
  </si>
  <si>
    <t>No. Muestra</t>
  </si>
  <si>
    <t>Planta</t>
  </si>
  <si>
    <t>CÁLCULO DE MASA UNITARIA</t>
  </si>
  <si>
    <r>
      <t>Vm= Volumen del recipiente (m</t>
    </r>
    <r>
      <rPr>
        <b/>
        <sz val="10"/>
        <color theme="0"/>
        <rFont val="Calibri"/>
        <family val="2"/>
      </rPr>
      <t>³</t>
    </r>
    <r>
      <rPr>
        <b/>
        <sz val="10"/>
        <color theme="0"/>
        <rFont val="Calibri"/>
        <family val="2"/>
        <scheme val="minor"/>
      </rPr>
      <t>)</t>
    </r>
  </si>
  <si>
    <t>M= Masa unitaria del concreto (kg/m³)</t>
  </si>
  <si>
    <t>RENDIMIENTO VOLUMÉTRICO</t>
  </si>
  <si>
    <t>Mnc= Masa neta del concreto (kg)</t>
  </si>
  <si>
    <t>Y= Volumen de concreto producido (m³)</t>
  </si>
  <si>
    <r>
      <t>M= Masa unitaria del concreto (kg/m</t>
    </r>
    <r>
      <rPr>
        <b/>
        <sz val="10"/>
        <color theme="0"/>
        <rFont val="Calibri"/>
        <family val="2"/>
      </rPr>
      <t>³</t>
    </r>
    <r>
      <rPr>
        <b/>
        <sz val="10"/>
        <color theme="0"/>
        <rFont val="Calibri"/>
        <family val="2"/>
        <scheme val="minor"/>
      </rPr>
      <t>)</t>
    </r>
  </si>
  <si>
    <t>M1= Masa total de los materiales por bachada (kg)</t>
  </si>
  <si>
    <t>RENDIMIENTO RELATIVO</t>
  </si>
  <si>
    <r>
      <t>Yd= Volumen de concreto teórico (m</t>
    </r>
    <r>
      <rPr>
        <b/>
        <sz val="10"/>
        <color theme="0"/>
        <rFont val="Calibri"/>
        <family val="2"/>
      </rPr>
      <t>³</t>
    </r>
    <r>
      <rPr>
        <b/>
        <sz val="10"/>
        <color theme="0"/>
        <rFont val="Calibri"/>
        <family val="2"/>
        <scheme val="minor"/>
      </rPr>
      <t>)</t>
    </r>
  </si>
  <si>
    <t>Ry= Rendimiento relativo</t>
  </si>
  <si>
    <t>CONTENIDO DE CEMENTO</t>
  </si>
  <si>
    <t>Nt= Masa de cemento dosificado en la bachada (kg)</t>
  </si>
  <si>
    <t>N= Contenido real de cemento (kg/m³)</t>
  </si>
  <si>
    <t>CONTENIDO DE AIRE</t>
  </si>
  <si>
    <t>A= Contenido de aire (%)</t>
  </si>
  <si>
    <t>Tipo de concreto</t>
  </si>
  <si>
    <r>
      <t>Mt= Masa unitaria Teorica del concreto (kg/m</t>
    </r>
    <r>
      <rPr>
        <b/>
        <sz val="10"/>
        <color theme="0"/>
        <rFont val="Calibri"/>
        <family val="2"/>
      </rPr>
      <t>³</t>
    </r>
    <r>
      <rPr>
        <b/>
        <sz val="10"/>
        <color theme="0"/>
        <rFont val="Calibri"/>
        <family val="2"/>
        <scheme val="minor"/>
      </rPr>
      <t>)</t>
    </r>
  </si>
  <si>
    <t>210 BC</t>
  </si>
  <si>
    <t>MÉTODO DE ENSAYO PARA DETERMINAR LA MASA UNITARIA, EL RENDIMIENTO Y EL CONTENIDO DE AIRE POR GRAVIMETRÍA DEL CONCRETO (NTC 1926 -2013-12-11)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</si>
</sst>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24"/>
      <name val="Arial"/>
      <family val="2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23787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double">
        <color theme="2" tint="-0.249977111117893"/>
      </left>
      <right style="double">
        <color theme="2" tint="-0.249977111117893"/>
      </right>
      <top style="double">
        <color theme="2" tint="-0.249977111117893"/>
      </top>
      <bottom style="double">
        <color theme="2" tint="-0.249977111117893"/>
      </bottom>
      <diagonal/>
    </border>
    <border>
      <left style="double">
        <color theme="2" tint="-0.249977111117893"/>
      </left>
      <right/>
      <top style="double">
        <color theme="2" tint="-0.249977111117893"/>
      </top>
      <bottom/>
      <diagonal/>
    </border>
    <border>
      <left/>
      <right style="double">
        <color theme="2" tint="-0.249977111117893"/>
      </right>
      <top style="double">
        <color theme="2" tint="-0.249977111117893"/>
      </top>
      <bottom/>
      <diagonal/>
    </border>
    <border>
      <left style="double">
        <color theme="2" tint="-0.249977111117893"/>
      </left>
      <right/>
      <top/>
      <bottom/>
      <diagonal/>
    </border>
    <border>
      <left/>
      <right style="double">
        <color theme="2" tint="-0.249977111117893"/>
      </right>
      <top/>
      <bottom/>
      <diagonal/>
    </border>
    <border>
      <left style="double">
        <color theme="2" tint="-0.249977111117893"/>
      </left>
      <right/>
      <top/>
      <bottom style="double">
        <color theme="2" tint="-0.249977111117893"/>
      </bottom>
      <diagonal/>
    </border>
    <border>
      <left/>
      <right style="double">
        <color theme="2" tint="-0.249977111117893"/>
      </right>
      <top/>
      <bottom style="double">
        <color theme="2" tint="-0.249977111117893"/>
      </bottom>
      <diagonal/>
    </border>
    <border>
      <left style="double">
        <color theme="2" tint="-0.249977111117893"/>
      </left>
      <right/>
      <top style="double">
        <color theme="2" tint="-0.249977111117893"/>
      </top>
      <bottom style="double">
        <color theme="2" tint="-0.249977111117893"/>
      </bottom>
      <diagonal/>
    </border>
    <border>
      <left/>
      <right/>
      <top style="double">
        <color theme="2" tint="-0.249977111117893"/>
      </top>
      <bottom style="double">
        <color theme="2" tint="-0.249977111117893"/>
      </bottom>
      <diagonal/>
    </border>
    <border>
      <left/>
      <right style="double">
        <color theme="2" tint="-0.249977111117893"/>
      </right>
      <top style="double">
        <color theme="2" tint="-0.249977111117893"/>
      </top>
      <bottom style="double">
        <color theme="2" tint="-0.249977111117893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5" fillId="0" borderId="0"/>
    <xf numFmtId="0" fontId="3" fillId="0" borderId="0"/>
  </cellStyleXfs>
  <cellXfs count="28">
    <xf numFmtId="0" fontId="0" fillId="0" borderId="0" xfId="0"/>
    <xf numFmtId="0" fontId="0" fillId="0" borderId="0" xfId="0" applyProtection="1">
      <protection hidden="1"/>
    </xf>
    <xf numFmtId="0" fontId="4" fillId="4" borderId="1" xfId="1" applyFont="1" applyFill="1" applyBorder="1" applyAlignment="1" applyProtection="1">
      <alignment horizontal="left" vertical="center"/>
      <protection hidden="1"/>
    </xf>
    <xf numFmtId="1" fontId="6" fillId="0" borderId="1" xfId="4" applyNumberFormat="1" applyFont="1" applyBorder="1" applyAlignment="1" applyProtection="1">
      <alignment horizontal="center" vertical="center"/>
      <protection hidden="1"/>
    </xf>
    <xf numFmtId="2" fontId="6" fillId="0" borderId="1" xfId="4" applyNumberFormat="1" applyFont="1" applyBorder="1" applyAlignment="1" applyProtection="1">
      <alignment horizontal="center" vertical="center"/>
      <protection hidden="1"/>
    </xf>
    <xf numFmtId="2" fontId="6" fillId="0" borderId="1" xfId="3" applyNumberFormat="1" applyFont="1" applyBorder="1" applyAlignment="1" applyProtection="1">
      <alignment horizontal="center" vertical="center"/>
      <protection hidden="1"/>
    </xf>
    <xf numFmtId="0" fontId="8" fillId="3" borderId="1" xfId="2" applyFont="1" applyFill="1" applyBorder="1" applyAlignment="1" applyProtection="1">
      <alignment horizontal="center" vertical="center"/>
      <protection locked="0" hidden="1"/>
    </xf>
    <xf numFmtId="0" fontId="6" fillId="3" borderId="1" xfId="3" applyFont="1" applyFill="1" applyBorder="1" applyAlignment="1" applyProtection="1">
      <alignment horizontal="center" vertical="center"/>
      <protection locked="0" hidden="1"/>
    </xf>
    <xf numFmtId="1" fontId="6" fillId="3" borderId="1" xfId="3" applyNumberFormat="1" applyFont="1" applyFill="1" applyBorder="1" applyAlignment="1" applyProtection="1">
      <alignment horizontal="center" vertical="center"/>
      <protection locked="0" hidden="1"/>
    </xf>
    <xf numFmtId="2" fontId="6" fillId="3" borderId="1" xfId="3" applyNumberFormat="1" applyFont="1" applyFill="1" applyBorder="1" applyAlignment="1" applyProtection="1">
      <alignment horizontal="center" vertical="center"/>
      <protection locked="0" hidden="1"/>
    </xf>
    <xf numFmtId="1" fontId="6" fillId="5" borderId="1" xfId="3" applyNumberFormat="1" applyFont="1" applyFill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4" fillId="4" borderId="1" xfId="1" applyFont="1" applyFill="1" applyBorder="1" applyAlignment="1" applyProtection="1">
      <alignment horizontal="left" vertical="center" wrapText="1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1" fillId="4" borderId="1" xfId="1" applyFont="1" applyFill="1" applyBorder="1" applyAlignment="1" applyProtection="1">
      <alignment horizontal="center" vertical="center" wrapText="1"/>
      <protection hidden="1"/>
    </xf>
    <xf numFmtId="0" fontId="1" fillId="4" borderId="1" xfId="1" applyFont="1" applyFill="1" applyBorder="1" applyAlignment="1" applyProtection="1">
      <alignment horizontal="center" vertical="center"/>
      <protection hidden="1"/>
    </xf>
    <xf numFmtId="14" fontId="8" fillId="3" borderId="1" xfId="1" applyNumberFormat="1" applyFont="1" applyFill="1" applyBorder="1" applyAlignment="1" applyProtection="1">
      <alignment horizontal="center" vertical="center"/>
      <protection locked="0" hidden="1"/>
    </xf>
    <xf numFmtId="0" fontId="8" fillId="3" borderId="1" xfId="1" applyFont="1" applyFill="1" applyBorder="1" applyAlignment="1" applyProtection="1">
      <alignment horizontal="center" vertical="center"/>
      <protection locked="0" hidden="1"/>
    </xf>
    <xf numFmtId="0" fontId="0" fillId="2" borderId="2" xfId="0" applyFill="1" applyBorder="1" applyAlignment="1" applyProtection="1">
      <alignment horizontal="center"/>
      <protection hidden="1"/>
    </xf>
    <xf numFmtId="0" fontId="0" fillId="2" borderId="3" xfId="0" applyFill="1" applyBorder="1" applyAlignment="1" applyProtection="1">
      <alignment horizontal="center"/>
      <protection hidden="1"/>
    </xf>
    <xf numFmtId="0" fontId="0" fillId="2" borderId="4" xfId="0" applyFill="1" applyBorder="1" applyAlignment="1" applyProtection="1">
      <alignment horizontal="center"/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0" fillId="2" borderId="6" xfId="0" applyFill="1" applyBorder="1" applyAlignment="1" applyProtection="1">
      <alignment horizontal="center"/>
      <protection hidden="1"/>
    </xf>
    <xf numFmtId="0" fontId="0" fillId="2" borderId="7" xfId="0" applyFill="1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</cellXfs>
  <cellStyles count="5">
    <cellStyle name="Normal" xfId="0" builtinId="0"/>
    <cellStyle name="Normal 2" xfId="3" xr:uid="{00000000-0005-0000-0000-000001000000}"/>
    <cellStyle name="Normal_Densidad Diabasa triturada  m#43 2007-12-15" xfId="1" xr:uid="{00000000-0005-0000-0000-000002000000}"/>
    <cellStyle name="Normal_Granulometria Grava 19mm  2007-12-4" xfId="2" xr:uid="{00000000-0005-0000-0000-000003000000}"/>
    <cellStyle name="Normal_MASA UNITARIA GRAVA #43 2007-12-17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308463</xdr:colOff>
      <xdr:row>24</xdr:row>
      <xdr:rowOff>266700</xdr:rowOff>
    </xdr:from>
    <xdr:to>
      <xdr:col>5</xdr:col>
      <xdr:colOff>1019175</xdr:colOff>
      <xdr:row>26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346" t="52611" r="74082" b="38924"/>
        <a:stretch/>
      </xdr:blipFill>
      <xdr:spPr>
        <a:xfrm>
          <a:off x="4042263" y="8410575"/>
          <a:ext cx="1758462" cy="476250"/>
        </a:xfrm>
        <a:prstGeom prst="rect">
          <a:avLst/>
        </a:prstGeom>
      </xdr:spPr>
    </xdr:pic>
    <xdr:clientData/>
  </xdr:twoCellAnchor>
  <xdr:twoCellAnchor editAs="oneCell">
    <xdr:from>
      <xdr:col>4</xdr:col>
      <xdr:colOff>647700</xdr:colOff>
      <xdr:row>20</xdr:row>
      <xdr:rowOff>209550</xdr:rowOff>
    </xdr:from>
    <xdr:to>
      <xdr:col>5</xdr:col>
      <xdr:colOff>762000</xdr:colOff>
      <xdr:row>22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054" t="54694" r="83453" b="38794"/>
        <a:stretch/>
      </xdr:blipFill>
      <xdr:spPr>
        <a:xfrm>
          <a:off x="4381500" y="7096125"/>
          <a:ext cx="1162050" cy="476250"/>
        </a:xfrm>
        <a:prstGeom prst="rect">
          <a:avLst/>
        </a:prstGeom>
      </xdr:spPr>
    </xdr:pic>
    <xdr:clientData/>
  </xdr:twoCellAnchor>
  <xdr:twoCellAnchor editAs="oneCell">
    <xdr:from>
      <xdr:col>4</xdr:col>
      <xdr:colOff>600074</xdr:colOff>
      <xdr:row>16</xdr:row>
      <xdr:rowOff>200025</xdr:rowOff>
    </xdr:from>
    <xdr:to>
      <xdr:col>5</xdr:col>
      <xdr:colOff>838199</xdr:colOff>
      <xdr:row>18</xdr:row>
      <xdr:rowOff>76200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86" t="56127" r="91360" b="36971"/>
        <a:stretch/>
      </xdr:blipFill>
      <xdr:spPr>
        <a:xfrm>
          <a:off x="4333874" y="5829300"/>
          <a:ext cx="1285875" cy="504825"/>
        </a:xfrm>
        <a:prstGeom prst="rect">
          <a:avLst/>
        </a:prstGeom>
      </xdr:spPr>
    </xdr:pic>
    <xdr:clientData/>
  </xdr:twoCellAnchor>
  <xdr:twoCellAnchor editAs="oneCell">
    <xdr:from>
      <xdr:col>4</xdr:col>
      <xdr:colOff>624338</xdr:colOff>
      <xdr:row>12</xdr:row>
      <xdr:rowOff>123825</xdr:rowOff>
    </xdr:from>
    <xdr:to>
      <xdr:col>5</xdr:col>
      <xdr:colOff>771525</xdr:colOff>
      <xdr:row>14</xdr:row>
      <xdr:rowOff>76200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72" t="50788" r="91947" b="42310"/>
        <a:stretch/>
      </xdr:blipFill>
      <xdr:spPr>
        <a:xfrm>
          <a:off x="4358138" y="4495800"/>
          <a:ext cx="1194937" cy="581025"/>
        </a:xfrm>
        <a:prstGeom prst="rect">
          <a:avLst/>
        </a:prstGeom>
      </xdr:spPr>
    </xdr:pic>
    <xdr:clientData/>
  </xdr:twoCellAnchor>
  <xdr:twoCellAnchor editAs="oneCell">
    <xdr:from>
      <xdr:col>4</xdr:col>
      <xdr:colOff>390525</xdr:colOff>
      <xdr:row>8</xdr:row>
      <xdr:rowOff>228600</xdr:rowOff>
    </xdr:from>
    <xdr:to>
      <xdr:col>5</xdr:col>
      <xdr:colOff>695325</xdr:colOff>
      <xdr:row>10</xdr:row>
      <xdr:rowOff>152400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86" t="51439" r="90628" b="41659"/>
        <a:stretch/>
      </xdr:blipFill>
      <xdr:spPr>
        <a:xfrm>
          <a:off x="4124325" y="3343275"/>
          <a:ext cx="1352550" cy="552450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</xdr:colOff>
      <xdr:row>1</xdr:row>
      <xdr:rowOff>38099</xdr:rowOff>
    </xdr:from>
    <xdr:to>
      <xdr:col>5</xdr:col>
      <xdr:colOff>1457325</xdr:colOff>
      <xdr:row>1</xdr:row>
      <xdr:rowOff>1200150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799" y="238124"/>
          <a:ext cx="5934076" cy="116205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47623</xdr:colOff>
      <xdr:row>28</xdr:row>
      <xdr:rowOff>47624</xdr:rowOff>
    </xdr:from>
    <xdr:to>
      <xdr:col>5</xdr:col>
      <xdr:colOff>1457324</xdr:colOff>
      <xdr:row>33</xdr:row>
      <xdr:rowOff>180975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14323" y="9258299"/>
          <a:ext cx="5924551" cy="1362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showRowColHeaders="0" tabSelected="1" workbookViewId="0">
      <selection activeCell="F7" sqref="F7"/>
    </sheetView>
  </sheetViews>
  <sheetFormatPr baseColWidth="10" defaultRowHeight="15" x14ac:dyDescent="0.25"/>
  <cols>
    <col min="1" max="1" width="4" customWidth="1"/>
    <col min="2" max="2" width="16.85546875" customWidth="1"/>
    <col min="3" max="3" width="26.140625" customWidth="1"/>
    <col min="4" max="4" width="9" bestFit="1" customWidth="1"/>
    <col min="5" max="5" width="15.7109375" customWidth="1"/>
    <col min="6" max="6" width="22.140625" customWidth="1"/>
  </cols>
  <sheetData>
    <row r="1" spans="1:7" ht="15.75" thickBot="1" x14ac:dyDescent="0.3">
      <c r="A1" s="1"/>
      <c r="B1" s="1"/>
      <c r="C1" s="1"/>
      <c r="D1" s="1"/>
      <c r="E1" s="1"/>
      <c r="F1" s="1"/>
      <c r="G1" s="1"/>
    </row>
    <row r="2" spans="1:7" ht="96" customHeight="1" thickTop="1" thickBot="1" x14ac:dyDescent="0.3">
      <c r="A2" s="1"/>
      <c r="B2" s="14"/>
      <c r="C2" s="14"/>
      <c r="D2" s="14"/>
      <c r="E2" s="14"/>
      <c r="F2" s="14"/>
      <c r="G2" s="1"/>
    </row>
    <row r="3" spans="1:7" ht="8.25" customHeight="1" thickTop="1" thickBot="1" x14ac:dyDescent="0.3">
      <c r="A3" s="1"/>
      <c r="B3" s="14"/>
      <c r="C3" s="14"/>
      <c r="D3" s="14"/>
      <c r="E3" s="14"/>
      <c r="F3" s="14"/>
      <c r="G3" s="1"/>
    </row>
    <row r="4" spans="1:7" ht="38.25" customHeight="1" thickTop="1" thickBot="1" x14ac:dyDescent="0.3">
      <c r="A4" s="1"/>
      <c r="B4" s="15" t="s">
        <v>23</v>
      </c>
      <c r="C4" s="15"/>
      <c r="D4" s="15"/>
      <c r="E4" s="15"/>
      <c r="F4" s="15"/>
      <c r="G4" s="1"/>
    </row>
    <row r="5" spans="1:7" ht="16.5" thickTop="1" thickBot="1" x14ac:dyDescent="0.3">
      <c r="A5" s="1"/>
      <c r="B5" s="16" t="s">
        <v>0</v>
      </c>
      <c r="C5" s="16"/>
      <c r="D5" s="16"/>
      <c r="E5" s="16"/>
      <c r="F5" s="16"/>
      <c r="G5" s="1"/>
    </row>
    <row r="6" spans="1:7" ht="16.5" thickTop="1" thickBot="1" x14ac:dyDescent="0.3">
      <c r="A6" s="1"/>
      <c r="B6" s="2" t="s">
        <v>1</v>
      </c>
      <c r="C6" s="17"/>
      <c r="D6" s="18"/>
      <c r="E6" s="2" t="s">
        <v>20</v>
      </c>
      <c r="F6" s="6" t="s">
        <v>22</v>
      </c>
      <c r="G6" s="1"/>
    </row>
    <row r="7" spans="1:7" ht="16.5" thickTop="1" thickBot="1" x14ac:dyDescent="0.3">
      <c r="A7" s="1"/>
      <c r="B7" s="2" t="s">
        <v>2</v>
      </c>
      <c r="C7" s="18"/>
      <c r="D7" s="18"/>
      <c r="E7" s="2" t="s">
        <v>3</v>
      </c>
      <c r="F7" s="6"/>
      <c r="G7" s="1"/>
    </row>
    <row r="8" spans="1:7" ht="24.95" customHeight="1" thickTop="1" thickBot="1" x14ac:dyDescent="0.3">
      <c r="A8" s="1"/>
      <c r="B8" s="11" t="s">
        <v>4</v>
      </c>
      <c r="C8" s="11"/>
      <c r="D8" s="11"/>
      <c r="E8" s="11"/>
      <c r="F8" s="11"/>
      <c r="G8" s="1"/>
    </row>
    <row r="9" spans="1:7" ht="24.95" customHeight="1" thickTop="1" thickBot="1" x14ac:dyDescent="0.3">
      <c r="A9" s="1"/>
      <c r="B9" s="12" t="s">
        <v>8</v>
      </c>
      <c r="C9" s="12"/>
      <c r="D9" s="7">
        <v>15.679</v>
      </c>
      <c r="E9" s="19"/>
      <c r="F9" s="20"/>
      <c r="G9" s="1"/>
    </row>
    <row r="10" spans="1:7" ht="24.95" customHeight="1" thickTop="1" thickBot="1" x14ac:dyDescent="0.3">
      <c r="A10" s="1"/>
      <c r="B10" s="12" t="s">
        <v>5</v>
      </c>
      <c r="C10" s="12"/>
      <c r="D10" s="7">
        <v>7.0000000000000001E-3</v>
      </c>
      <c r="E10" s="21"/>
      <c r="F10" s="22"/>
      <c r="G10" s="1"/>
    </row>
    <row r="11" spans="1:7" ht="24.95" customHeight="1" thickTop="1" thickBot="1" x14ac:dyDescent="0.3">
      <c r="A11" s="1"/>
      <c r="B11" s="12" t="s">
        <v>6</v>
      </c>
      <c r="C11" s="12"/>
      <c r="D11" s="3">
        <f>D9/D10</f>
        <v>2239.8571428571427</v>
      </c>
      <c r="E11" s="23"/>
      <c r="F11" s="24"/>
      <c r="G11" s="1"/>
    </row>
    <row r="12" spans="1:7" ht="24.95" customHeight="1" thickTop="1" thickBot="1" x14ac:dyDescent="0.3">
      <c r="A12" s="1"/>
      <c r="B12" s="11" t="s">
        <v>7</v>
      </c>
      <c r="C12" s="11"/>
      <c r="D12" s="11"/>
      <c r="E12" s="11"/>
      <c r="F12" s="11"/>
      <c r="G12" s="1"/>
    </row>
    <row r="13" spans="1:7" ht="24.95" customHeight="1" thickTop="1" thickBot="1" x14ac:dyDescent="0.3">
      <c r="A13" s="1"/>
      <c r="B13" s="12" t="s">
        <v>11</v>
      </c>
      <c r="C13" s="12"/>
      <c r="D13" s="10">
        <v>1993</v>
      </c>
      <c r="E13" s="13"/>
      <c r="F13" s="13"/>
      <c r="G13" s="1"/>
    </row>
    <row r="14" spans="1:7" ht="24.95" customHeight="1" thickTop="1" thickBot="1" x14ac:dyDescent="0.3">
      <c r="A14" s="1"/>
      <c r="B14" s="12" t="s">
        <v>10</v>
      </c>
      <c r="C14" s="12"/>
      <c r="D14" s="10">
        <v>2400</v>
      </c>
      <c r="E14" s="13"/>
      <c r="F14" s="13"/>
      <c r="G14" s="1"/>
    </row>
    <row r="15" spans="1:7" ht="24.95" customHeight="1" thickTop="1" thickBot="1" x14ac:dyDescent="0.3">
      <c r="A15" s="1"/>
      <c r="B15" s="12" t="s">
        <v>9</v>
      </c>
      <c r="C15" s="12"/>
      <c r="D15" s="4">
        <f>D13/D14</f>
        <v>0.83041666666666669</v>
      </c>
      <c r="E15" s="13"/>
      <c r="F15" s="13"/>
      <c r="G15" s="1"/>
    </row>
    <row r="16" spans="1:7" ht="24.95" customHeight="1" thickTop="1" thickBot="1" x14ac:dyDescent="0.3">
      <c r="A16" s="1"/>
      <c r="B16" s="11" t="s">
        <v>12</v>
      </c>
      <c r="C16" s="11"/>
      <c r="D16" s="11"/>
      <c r="E16" s="11"/>
      <c r="F16" s="11"/>
      <c r="G16" s="1"/>
    </row>
    <row r="17" spans="1:7" ht="24.95" customHeight="1" thickTop="1" thickBot="1" x14ac:dyDescent="0.3">
      <c r="A17" s="1"/>
      <c r="B17" s="12" t="s">
        <v>9</v>
      </c>
      <c r="C17" s="12"/>
      <c r="D17" s="5">
        <f>D15</f>
        <v>0.83041666666666669</v>
      </c>
      <c r="E17" s="13"/>
      <c r="F17" s="13"/>
      <c r="G17" s="1"/>
    </row>
    <row r="18" spans="1:7" ht="24.95" customHeight="1" thickTop="1" thickBot="1" x14ac:dyDescent="0.3">
      <c r="A18" s="1"/>
      <c r="B18" s="12" t="s">
        <v>13</v>
      </c>
      <c r="C18" s="12"/>
      <c r="D18" s="9">
        <v>9</v>
      </c>
      <c r="E18" s="13"/>
      <c r="F18" s="13"/>
      <c r="G18" s="1"/>
    </row>
    <row r="19" spans="1:7" ht="24.95" customHeight="1" thickTop="1" thickBot="1" x14ac:dyDescent="0.3">
      <c r="A19" s="1"/>
      <c r="B19" s="12" t="s">
        <v>14</v>
      </c>
      <c r="C19" s="12"/>
      <c r="D19" s="4">
        <f>D17/D18</f>
        <v>9.2268518518518527E-2</v>
      </c>
      <c r="E19" s="13"/>
      <c r="F19" s="13"/>
      <c r="G19" s="1"/>
    </row>
    <row r="20" spans="1:7" ht="24.95" customHeight="1" thickTop="1" thickBot="1" x14ac:dyDescent="0.3">
      <c r="A20" s="1"/>
      <c r="B20" s="11" t="s">
        <v>15</v>
      </c>
      <c r="C20" s="11"/>
      <c r="D20" s="11"/>
      <c r="E20" s="11"/>
      <c r="F20" s="11"/>
      <c r="G20" s="1"/>
    </row>
    <row r="21" spans="1:7" ht="24.95" customHeight="1" thickTop="1" thickBot="1" x14ac:dyDescent="0.3">
      <c r="A21" s="1"/>
      <c r="B21" s="12" t="s">
        <v>16</v>
      </c>
      <c r="C21" s="12"/>
      <c r="D21" s="7">
        <v>2869</v>
      </c>
      <c r="E21" s="13"/>
      <c r="F21" s="13"/>
      <c r="G21" s="1"/>
    </row>
    <row r="22" spans="1:7" ht="24.95" customHeight="1" thickTop="1" thickBot="1" x14ac:dyDescent="0.3">
      <c r="A22" s="1"/>
      <c r="B22" s="12" t="s">
        <v>9</v>
      </c>
      <c r="C22" s="12"/>
      <c r="D22" s="5">
        <f>D15</f>
        <v>0.83041666666666669</v>
      </c>
      <c r="E22" s="13"/>
      <c r="F22" s="13"/>
      <c r="G22" s="1"/>
    </row>
    <row r="23" spans="1:7" ht="24.95" customHeight="1" thickTop="1" thickBot="1" x14ac:dyDescent="0.3">
      <c r="A23" s="1"/>
      <c r="B23" s="12" t="s">
        <v>17</v>
      </c>
      <c r="C23" s="12"/>
      <c r="D23" s="3">
        <f>D21/D22</f>
        <v>3454.8921224284995</v>
      </c>
      <c r="E23" s="13"/>
      <c r="F23" s="13"/>
      <c r="G23" s="1"/>
    </row>
    <row r="24" spans="1:7" ht="24.95" customHeight="1" thickTop="1" thickBot="1" x14ac:dyDescent="0.3">
      <c r="A24" s="1"/>
      <c r="B24" s="11" t="s">
        <v>18</v>
      </c>
      <c r="C24" s="11"/>
      <c r="D24" s="11"/>
      <c r="E24" s="11"/>
      <c r="F24" s="11"/>
      <c r="G24" s="1"/>
    </row>
    <row r="25" spans="1:7" ht="24.95" customHeight="1" thickTop="1" thickBot="1" x14ac:dyDescent="0.3">
      <c r="A25" s="1"/>
      <c r="B25" s="12" t="s">
        <v>21</v>
      </c>
      <c r="C25" s="12"/>
      <c r="D25" s="8">
        <v>2300</v>
      </c>
      <c r="E25" s="13"/>
      <c r="F25" s="13"/>
      <c r="G25" s="1"/>
    </row>
    <row r="26" spans="1:7" ht="24.95" customHeight="1" thickTop="1" thickBot="1" x14ac:dyDescent="0.3">
      <c r="A26" s="1"/>
      <c r="B26" s="12" t="s">
        <v>10</v>
      </c>
      <c r="C26" s="12"/>
      <c r="D26" s="10">
        <v>2240</v>
      </c>
      <c r="E26" s="13"/>
      <c r="F26" s="13"/>
      <c r="G26" s="1"/>
    </row>
    <row r="27" spans="1:7" ht="24.95" customHeight="1" thickTop="1" thickBot="1" x14ac:dyDescent="0.3">
      <c r="A27" s="1"/>
      <c r="B27" s="12" t="s">
        <v>19</v>
      </c>
      <c r="C27" s="12"/>
      <c r="D27" s="4">
        <f>((D25-D26)/D25)*100</f>
        <v>2.6086956521739131</v>
      </c>
      <c r="E27" s="13"/>
      <c r="F27" s="13"/>
      <c r="G27" s="1"/>
    </row>
    <row r="28" spans="1:7" ht="9.75" customHeight="1" thickTop="1" thickBot="1" x14ac:dyDescent="0.3">
      <c r="A28" s="1"/>
      <c r="B28" s="25"/>
      <c r="C28" s="26"/>
      <c r="D28" s="26"/>
      <c r="E28" s="26"/>
      <c r="F28" s="27"/>
      <c r="G28" s="1"/>
    </row>
    <row r="29" spans="1:7" ht="16.5" thickTop="1" thickBot="1" x14ac:dyDescent="0.3">
      <c r="A29" s="1"/>
      <c r="B29" s="14"/>
      <c r="C29" s="14"/>
      <c r="D29" s="14"/>
      <c r="E29" s="14"/>
      <c r="F29" s="14"/>
      <c r="G29" s="1"/>
    </row>
    <row r="30" spans="1:7" ht="16.5" thickTop="1" thickBot="1" x14ac:dyDescent="0.3">
      <c r="A30" s="1"/>
      <c r="B30" s="14"/>
      <c r="C30" s="14"/>
      <c r="D30" s="14"/>
      <c r="E30" s="14"/>
      <c r="F30" s="14"/>
      <c r="G30" s="1"/>
    </row>
    <row r="31" spans="1:7" ht="16.5" thickTop="1" thickBot="1" x14ac:dyDescent="0.3">
      <c r="A31" s="1"/>
      <c r="B31" s="14"/>
      <c r="C31" s="14"/>
      <c r="D31" s="14"/>
      <c r="E31" s="14"/>
      <c r="F31" s="14"/>
      <c r="G31" s="1"/>
    </row>
    <row r="32" spans="1:7" ht="30.75" customHeight="1" thickTop="1" thickBot="1" x14ac:dyDescent="0.3">
      <c r="A32" s="1"/>
      <c r="B32" s="14"/>
      <c r="C32" s="14"/>
      <c r="D32" s="14"/>
      <c r="E32" s="14"/>
      <c r="F32" s="14"/>
      <c r="G32" s="1"/>
    </row>
    <row r="33" spans="1:7" ht="16.5" thickTop="1" thickBot="1" x14ac:dyDescent="0.3">
      <c r="A33" s="1"/>
      <c r="B33" s="14"/>
      <c r="C33" s="14"/>
      <c r="D33" s="14"/>
      <c r="E33" s="14"/>
      <c r="F33" s="14"/>
      <c r="G33" s="1"/>
    </row>
    <row r="34" spans="1:7" ht="16.5" thickTop="1" thickBot="1" x14ac:dyDescent="0.3">
      <c r="A34" s="1"/>
      <c r="B34" s="14"/>
      <c r="C34" s="14"/>
      <c r="D34" s="14"/>
      <c r="E34" s="14"/>
      <c r="F34" s="14"/>
      <c r="G34" s="1"/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</sheetData>
  <sheetProtection algorithmName="SHA-512" hashValue="6ve+St1p0tfKeQXDWsUQ4W6byWz2z0g608qN8smayit/BwRBlEw+wcLf9yHsg5qSHzvTALFFTr6PKMeK5LKIUQ==" saltValue="ekDaNYUdHgc8vkfEjWyH+w==" spinCount="100000" sheet="1" objects="1" scenarios="1" selectLockedCells="1"/>
  <mergeCells count="33">
    <mergeCell ref="B29:F34"/>
    <mergeCell ref="B3:F3"/>
    <mergeCell ref="E9:F11"/>
    <mergeCell ref="B28:F28"/>
    <mergeCell ref="B14:C14"/>
    <mergeCell ref="B15:C15"/>
    <mergeCell ref="E13:F15"/>
    <mergeCell ref="B16:F16"/>
    <mergeCell ref="B25:C25"/>
    <mergeCell ref="E25:F27"/>
    <mergeCell ref="B26:C26"/>
    <mergeCell ref="B27:C27"/>
    <mergeCell ref="B20:F20"/>
    <mergeCell ref="B21:C21"/>
    <mergeCell ref="B8:F8"/>
    <mergeCell ref="B9:C9"/>
    <mergeCell ref="B10:C10"/>
    <mergeCell ref="B22:C22"/>
    <mergeCell ref="B12:F12"/>
    <mergeCell ref="B2:F2"/>
    <mergeCell ref="B4:F4"/>
    <mergeCell ref="B5:F5"/>
    <mergeCell ref="C6:D6"/>
    <mergeCell ref="C7:D7"/>
    <mergeCell ref="B11:C11"/>
    <mergeCell ref="E21:F23"/>
    <mergeCell ref="B13:C13"/>
    <mergeCell ref="B23:C23"/>
    <mergeCell ref="B24:F24"/>
    <mergeCell ref="B17:C17"/>
    <mergeCell ref="E17:F19"/>
    <mergeCell ref="B18:C18"/>
    <mergeCell ref="B19:C19"/>
  </mergeCells>
  <pageMargins left="0.7" right="0.7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Rendimimiento volumétrico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Jony Alexis Yandun</dc:creator>
  <cp:lastModifiedBy>Buitrago, Lorena</cp:lastModifiedBy>
  <dcterms:created xsi:type="dcterms:W3CDTF">2021-02-17T14:42:59Z</dcterms:created>
  <dcterms:modified xsi:type="dcterms:W3CDTF">2023-10-12T16:28:54Z</dcterms:modified>
</cp:coreProperties>
</file>