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Para enviar a la Web\"/>
    </mc:Choice>
  </mc:AlternateContent>
  <workbookProtection workbookAlgorithmName="SHA-512" workbookHashValue="+2RMtPm3SdfmT6opu2G3s0ePykWn4xWKTVUaNp/YRqBWK61us3cMpw/j+5Tp5Ag1zxX/han3pRHdoCkx3ZHiTA==" workbookSaltValue="i5EpufEMaRFE4BmUtLxXGQ==" workbookSpinCount="100000" lockStructure="1"/>
  <bookViews>
    <workbookView xWindow="20370" yWindow="-120" windowWidth="29040" windowHeight="15840"/>
  </bookViews>
  <sheets>
    <sheet name="MEJORADORES DE ADHERENCIA" sheetId="1" r:id="rId1"/>
  </sheets>
  <definedNames>
    <definedName name="_xlnm.Print_Area" localSheetId="0">'MEJORADORES DE ADHERENCIA'!$B$1:$M$26</definedName>
    <definedName name="ESTUFLEX" localSheetId="0">'MEJORADORES DE ADHERENCIA'!#REF!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3" i="1" l="1"/>
  <c r="T16" i="1" s="1"/>
  <c r="B16" i="1"/>
  <c r="T23" i="1"/>
  <c r="T22" i="1"/>
  <c r="C11" i="1"/>
  <c r="I11" i="1" l="1"/>
  <c r="M11" i="1" s="1"/>
  <c r="T14" i="1"/>
  <c r="T15" i="1"/>
  <c r="D11" i="1"/>
</calcChain>
</file>

<file path=xl/sharedStrings.xml><?xml version="1.0" encoding="utf-8"?>
<sst xmlns="http://schemas.openxmlformats.org/spreadsheetml/2006/main" count="61" uniqueCount="42">
  <si>
    <t>PRODUCTO</t>
  </si>
  <si>
    <t>DESCRIPCIÓN</t>
  </si>
  <si>
    <t>RENDIMIENTO</t>
  </si>
  <si>
    <t>PRESENTACIONES</t>
  </si>
  <si>
    <t>ADERCRIL</t>
  </si>
  <si>
    <t>EUCOLATEX</t>
  </si>
  <si>
    <t>Seleccione de la lista despegable la aplicación a realizar</t>
  </si>
  <si>
    <t>ADITIVOS MODIFICADORES Y MEJORADORES DE ADHERENCIA</t>
  </si>
  <si>
    <t>LECHADA DE ADHERENCIA</t>
  </si>
  <si>
    <t>DILUIDO PARA MODIFICAR MORTEROS</t>
  </si>
  <si>
    <t xml:space="preserve">IMPORTANTE </t>
  </si>
  <si>
    <t>HOJAS TECNICAS</t>
  </si>
  <si>
    <t>ASESORIA TÉCNICA</t>
  </si>
  <si>
    <t>VERSION JULIO 2020</t>
  </si>
  <si>
    <t xml:space="preserve">Dispersión acuosa, base látex acrílico, formulado para mejorar adherencia, aumentar resistencia mecánica y química en mortero o concreto. </t>
  </si>
  <si>
    <t>Dispersión acuosa de un látex acrílico específicamente diseñado para modificar morteros incrementando la resistencia mecánica, mejorando adherencia y disminuyendo la permeabilidad.</t>
  </si>
  <si>
    <t>Seleccione de la lista despegable el producto a utilizar</t>
  </si>
  <si>
    <t>RENDIMEINTOS</t>
  </si>
  <si>
    <t xml:space="preserve"> </t>
  </si>
  <si>
    <t>PURO PARA MODIFICAR RESISTENCIA Y ADHERENCIA DE MORTEROS</t>
  </si>
  <si>
    <t>120 g/m2 de EUCOLATEX puro</t>
  </si>
  <si>
    <t>ESPESOR DEL MORTERO</t>
  </si>
  <si>
    <t>cm</t>
  </si>
  <si>
    <t>kg</t>
  </si>
  <si>
    <t>CANTIDAD NECESARIA</t>
  </si>
  <si>
    <t>UNIDADES REQUERIDAS</t>
  </si>
  <si>
    <t>Digite el espesor del mortero</t>
  </si>
  <si>
    <t>ÁREA A 
CALCULAR</t>
  </si>
  <si>
    <t xml:space="preserve">400 g/m2 (388 ml/m2) de ADERCRIL puro. </t>
  </si>
  <si>
    <t xml:space="preserve">Digite el área </t>
  </si>
  <si>
    <t>Seleccione de la lista despegable la presentación requerida</t>
  </si>
  <si>
    <t>DOSIFICACIONES</t>
  </si>
  <si>
    <t>HOJAS TÉCNICAS</t>
  </si>
  <si>
    <t>http://www.toxement.com.co/media/4502/eucolatex.pdf</t>
  </si>
  <si>
    <t>http://www.toxement.com.co/media/4503/adercril.pdf</t>
  </si>
  <si>
    <t xml:space="preserve">1.400 g/m2 (1.360 ml/m2) por cada centímetro de espesor del mortero. </t>
  </si>
  <si>
    <t xml:space="preserve">600 g/m2 de EUCOLATEX (580 ml/m2) en dilución 1 : 3 
(EUCOLATEX: Agua) por cada centímetro de espesor del mortero. </t>
  </si>
  <si>
    <t xml:space="preserve">1.400 g/m2 (1360 ml/m2) por centímetro de espesor del mortero. 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</si>
  <si>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</si>
  <si>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</si>
  <si>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r>
      <t>m</t>
    </r>
    <r>
      <rPr>
        <b/>
        <vertAlign val="superscript"/>
        <sz val="12"/>
        <rFont val="Century Gothic"/>
        <family val="2"/>
      </rPr>
      <t>2</t>
    </r>
  </si>
  <si>
    <t xml:space="preserve">600 g/m2 de ADERCRIL (580 ml/m2) en dilución 1 : 3 (ADERCRIL : Agua) 
por  cada centímetro de espesor del mortero.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</si>
</sst>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alibri"/>
      <family val="2"/>
    </font>
    <font>
      <sz val="9"/>
      <color theme="1"/>
      <name val="Century Gothic"/>
      <family val="2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sz val="10"/>
      <color theme="0"/>
      <name val="Calibri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vertAlign val="superscript"/>
      <sz val="12"/>
      <name val="Century Gothic"/>
      <family val="2"/>
    </font>
    <font>
      <b/>
      <sz val="1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4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2" fillId="0" borderId="7" xfId="0" applyFont="1" applyFill="1" applyBorder="1" applyProtection="1"/>
    <xf numFmtId="0" fontId="2" fillId="0" borderId="7" xfId="0" applyFont="1" applyFill="1" applyBorder="1" applyAlignment="1" applyProtection="1">
      <alignment wrapText="1"/>
    </xf>
    <xf numFmtId="0" fontId="5" fillId="3" borderId="6" xfId="0" applyFont="1" applyFill="1" applyBorder="1" applyAlignment="1">
      <alignment horizontal="left" vertical="center" wrapText="1"/>
    </xf>
    <xf numFmtId="2" fontId="5" fillId="3" borderId="9" xfId="0" applyNumberFormat="1" applyFont="1" applyFill="1" applyBorder="1" applyAlignment="1">
      <alignment horizontal="center" vertical="center"/>
    </xf>
    <xf numFmtId="0" fontId="1" fillId="0" borderId="0" xfId="0" applyFont="1" applyFill="1" applyBorder="1" applyProtection="1"/>
    <xf numFmtId="2" fontId="1" fillId="0" borderId="0" xfId="0" applyNumberFormat="1" applyFont="1" applyFill="1" applyBorder="1" applyProtection="1"/>
    <xf numFmtId="0" fontId="6" fillId="4" borderId="6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/>
    <xf numFmtId="0" fontId="1" fillId="0" borderId="5" xfId="0" applyFont="1" applyBorder="1" applyProtection="1"/>
    <xf numFmtId="0" fontId="1" fillId="0" borderId="1" xfId="0" applyFont="1" applyFill="1" applyBorder="1" applyProtection="1"/>
    <xf numFmtId="0" fontId="1" fillId="0" borderId="2" xfId="0" applyFont="1" applyFill="1" applyBorder="1" applyProtection="1"/>
    <xf numFmtId="0" fontId="1" fillId="0" borderId="3" xfId="0" applyFont="1" applyFill="1" applyBorder="1" applyProtection="1"/>
    <xf numFmtId="0" fontId="1" fillId="0" borderId="3" xfId="0" applyFont="1" applyBorder="1" applyProtection="1"/>
    <xf numFmtId="0" fontId="1" fillId="0" borderId="0" xfId="0" applyFont="1" applyBorder="1" applyProtection="1"/>
    <xf numFmtId="0" fontId="1" fillId="0" borderId="4" xfId="0" applyFont="1" applyBorder="1" applyProtection="1"/>
    <xf numFmtId="0" fontId="2" fillId="0" borderId="7" xfId="0" applyFont="1" applyFill="1" applyBorder="1" applyAlignment="1" applyProtection="1">
      <alignment vertical="top" wrapText="1"/>
    </xf>
    <xf numFmtId="0" fontId="9" fillId="7" borderId="6" xfId="0" applyFont="1" applyFill="1" applyBorder="1" applyAlignment="1" applyProtection="1">
      <alignment vertical="center"/>
    </xf>
    <xf numFmtId="0" fontId="9" fillId="7" borderId="6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</xf>
    <xf numFmtId="0" fontId="2" fillId="7" borderId="0" xfId="0" applyFont="1" applyFill="1" applyAlignment="1" applyProtection="1">
      <alignment wrapText="1"/>
    </xf>
    <xf numFmtId="0" fontId="2" fillId="0" borderId="0" xfId="0" applyFont="1" applyAlignment="1" applyProtection="1">
      <alignment vertical="top" wrapText="1"/>
    </xf>
    <xf numFmtId="0" fontId="2" fillId="0" borderId="7" xfId="0" applyFont="1" applyFill="1" applyBorder="1" applyAlignment="1" applyProtection="1">
      <alignment horizontal="left" vertical="top" wrapText="1"/>
    </xf>
    <xf numFmtId="0" fontId="6" fillId="4" borderId="10" xfId="0" applyFont="1" applyFill="1" applyBorder="1" applyAlignment="1" applyProtection="1">
      <alignment horizontal="left" vertical="center" wrapText="1"/>
    </xf>
    <xf numFmtId="0" fontId="14" fillId="4" borderId="16" xfId="0" applyFont="1" applyFill="1" applyBorder="1" applyAlignment="1" applyProtection="1">
      <alignment horizontal="center"/>
    </xf>
    <xf numFmtId="0" fontId="14" fillId="4" borderId="17" xfId="0" applyFont="1" applyFill="1" applyBorder="1" applyAlignment="1" applyProtection="1">
      <alignment horizontal="center"/>
    </xf>
    <xf numFmtId="0" fontId="14" fillId="4" borderId="19" xfId="0" applyFont="1" applyFill="1" applyBorder="1" applyAlignment="1" applyProtection="1">
      <alignment wrapText="1"/>
    </xf>
    <xf numFmtId="0" fontId="14" fillId="4" borderId="20" xfId="0" applyFont="1" applyFill="1" applyBorder="1" applyAlignment="1" applyProtection="1">
      <alignment wrapText="1"/>
    </xf>
    <xf numFmtId="2" fontId="15" fillId="4" borderId="6" xfId="0" applyNumberFormat="1" applyFont="1" applyFill="1" applyBorder="1" applyAlignment="1" applyProtection="1">
      <alignment horizontal="center" vertical="center" wrapText="1"/>
    </xf>
    <xf numFmtId="0" fontId="14" fillId="4" borderId="19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 wrapText="1"/>
    </xf>
    <xf numFmtId="0" fontId="14" fillId="4" borderId="16" xfId="0" applyFont="1" applyFill="1" applyBorder="1" applyAlignment="1" applyProtection="1">
      <alignment vertical="top" wrapText="1"/>
    </xf>
    <xf numFmtId="2" fontId="1" fillId="0" borderId="0" xfId="0" applyNumberFormat="1" applyFont="1" applyBorder="1" applyProtection="1"/>
    <xf numFmtId="2" fontId="1" fillId="2" borderId="2" xfId="0" applyNumberFormat="1" applyFont="1" applyFill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2" fontId="1" fillId="0" borderId="5" xfId="0" applyNumberFormat="1" applyFont="1" applyBorder="1" applyProtection="1"/>
    <xf numFmtId="0" fontId="4" fillId="0" borderId="5" xfId="0" applyFont="1" applyFill="1" applyBorder="1" applyAlignment="1" applyProtection="1">
      <alignment horizontal="center" vertical="center" wrapText="1"/>
    </xf>
    <xf numFmtId="0" fontId="2" fillId="0" borderId="15" xfId="0" applyFont="1" applyBorder="1" applyProtection="1"/>
    <xf numFmtId="0" fontId="14" fillId="4" borderId="19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/>
    <xf numFmtId="0" fontId="14" fillId="4" borderId="18" xfId="0" applyFont="1" applyFill="1" applyBorder="1" applyAlignment="1" applyProtection="1">
      <alignment vertical="top" wrapText="1"/>
    </xf>
    <xf numFmtId="0" fontId="14" fillId="4" borderId="18" xfId="0" applyFont="1" applyFill="1" applyBorder="1" applyAlignment="1" applyProtection="1">
      <alignment vertical="center" wrapText="1"/>
    </xf>
    <xf numFmtId="0" fontId="2" fillId="0" borderId="14" xfId="0" applyFont="1" applyBorder="1" applyAlignment="1" applyProtection="1">
      <alignment horizontal="left" vertical="center"/>
    </xf>
    <xf numFmtId="0" fontId="1" fillId="0" borderId="14" xfId="0" applyFont="1" applyBorder="1" applyProtection="1"/>
    <xf numFmtId="0" fontId="13" fillId="2" borderId="3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left"/>
    </xf>
    <xf numFmtId="0" fontId="12" fillId="0" borderId="0" xfId="1"/>
    <xf numFmtId="0" fontId="13" fillId="2" borderId="14" xfId="0" applyFont="1" applyFill="1" applyBorder="1" applyAlignment="1" applyProtection="1">
      <alignment horizontal="left"/>
    </xf>
    <xf numFmtId="2" fontId="1" fillId="0" borderId="2" xfId="0" applyNumberFormat="1" applyFont="1" applyFill="1" applyBorder="1" applyProtection="1"/>
    <xf numFmtId="2" fontId="1" fillId="0" borderId="2" xfId="0" applyNumberFormat="1" applyFont="1" applyBorder="1" applyProtection="1"/>
    <xf numFmtId="0" fontId="1" fillId="0" borderId="2" xfId="0" applyFont="1" applyBorder="1" applyProtection="1"/>
    <xf numFmtId="0" fontId="9" fillId="7" borderId="11" xfId="0" applyFont="1" applyFill="1" applyBorder="1" applyAlignment="1" applyProtection="1">
      <alignment horizontal="left" vertical="center" wrapText="1"/>
    </xf>
    <xf numFmtId="0" fontId="9" fillId="7" borderId="9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left" wrapText="1"/>
    </xf>
    <xf numFmtId="0" fontId="10" fillId="0" borderId="5" xfId="0" applyFont="1" applyBorder="1" applyAlignment="1" applyProtection="1">
      <alignment horizontal="left" wrapText="1"/>
    </xf>
    <xf numFmtId="0" fontId="10" fillId="0" borderId="15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12" fillId="2" borderId="3" xfId="1" applyFill="1" applyBorder="1" applyAlignment="1" applyProtection="1">
      <alignment horizontal="left" vertical="top" wrapText="1"/>
    </xf>
    <xf numFmtId="0" fontId="12" fillId="2" borderId="0" xfId="1" applyFill="1" applyBorder="1" applyAlignment="1" applyProtection="1">
      <alignment horizontal="left" vertical="top" wrapText="1"/>
    </xf>
    <xf numFmtId="0" fontId="12" fillId="2" borderId="14" xfId="1" applyFill="1" applyBorder="1" applyAlignment="1" applyProtection="1">
      <alignment horizontal="left" vertical="top" wrapText="1"/>
    </xf>
    <xf numFmtId="0" fontId="11" fillId="2" borderId="3" xfId="0" applyFont="1" applyFill="1" applyBorder="1" applyAlignment="1" applyProtection="1">
      <alignment wrapText="1"/>
    </xf>
    <xf numFmtId="0" fontId="11" fillId="2" borderId="0" xfId="0" applyFont="1" applyFill="1" applyBorder="1" applyAlignment="1" applyProtection="1">
      <alignment wrapText="1"/>
    </xf>
    <xf numFmtId="0" fontId="11" fillId="2" borderId="14" xfId="0" applyFont="1" applyFill="1" applyBorder="1" applyAlignment="1" applyProtection="1">
      <alignment wrapText="1"/>
    </xf>
    <xf numFmtId="0" fontId="11" fillId="2" borderId="3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14" xfId="0" applyFont="1" applyFill="1" applyBorder="1" applyAlignment="1" applyProtection="1">
      <alignment horizontal="left" wrapText="1"/>
    </xf>
    <xf numFmtId="0" fontId="9" fillId="7" borderId="2" xfId="0" applyFont="1" applyFill="1" applyBorder="1" applyAlignment="1" applyProtection="1">
      <alignment horizontal="left" vertical="center" wrapText="1"/>
    </xf>
    <xf numFmtId="0" fontId="9" fillId="7" borderId="13" xfId="0" applyFont="1" applyFill="1" applyBorder="1" applyAlignment="1" applyProtection="1">
      <alignment horizontal="left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 applyProtection="1">
      <alignment horizontal="left" vertical="center" wrapText="1"/>
    </xf>
    <xf numFmtId="0" fontId="17" fillId="6" borderId="9" xfId="0" applyFont="1" applyFill="1" applyBorder="1" applyAlignment="1">
      <alignment horizontal="left" vertical="center"/>
    </xf>
    <xf numFmtId="0" fontId="16" fillId="0" borderId="12" xfId="0" applyFont="1" applyBorder="1" applyAlignment="1" applyProtection="1">
      <alignment horizontal="right" vertical="center" wrapText="1"/>
    </xf>
    <xf numFmtId="0" fontId="17" fillId="6" borderId="9" xfId="0" applyFont="1" applyFill="1" applyBorder="1" applyAlignment="1">
      <alignment horizontal="left" vertic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8" fillId="6" borderId="9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17" fillId="6" borderId="11" xfId="0" applyFont="1" applyFill="1" applyBorder="1" applyAlignment="1" applyProtection="1">
      <alignment vertical="center"/>
      <protection locked="0"/>
    </xf>
    <xf numFmtId="0" fontId="5" fillId="6" borderId="12" xfId="0" applyFont="1" applyFill="1" applyBorder="1" applyAlignment="1" applyProtection="1">
      <alignment horizontal="right" vertical="center"/>
      <protection locked="0"/>
    </xf>
    <xf numFmtId="0" fontId="5" fillId="6" borderId="11" xfId="0" applyFont="1" applyFill="1" applyBorder="1" applyAlignment="1" applyProtection="1">
      <alignment horizontal="right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33865</xdr:colOff>
      <xdr:row>0</xdr:row>
      <xdr:rowOff>8467</xdr:rowOff>
    </xdr:from>
    <xdr:to>
      <xdr:col>12</xdr:col>
      <xdr:colOff>1380066</xdr:colOff>
      <xdr:row>3</xdr:row>
      <xdr:rowOff>999067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98" y="8467"/>
          <a:ext cx="14249401" cy="2658533"/>
        </a:xfrm>
        <a:prstGeom prst="rect">
          <a:avLst/>
        </a:prstGeom>
      </xdr:spPr>
    </xdr:pic>
    <xdr:clientData/>
  </xdr:twoCellAnchor>
  <xdr:twoCellAnchor editAs="oneCell">
    <xdr:from>
      <xdr:col>1</xdr:col>
      <xdr:colOff>23440</xdr:colOff>
      <xdr:row>19</xdr:row>
      <xdr:rowOff>49821</xdr:rowOff>
    </xdr:from>
    <xdr:to>
      <xdr:col>13</xdr:col>
      <xdr:colOff>8466</xdr:colOff>
      <xdr:row>27</xdr:row>
      <xdr:rowOff>668867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73" y="8677354"/>
          <a:ext cx="14302160" cy="2371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oxement.com.co/media/4503/adercril.pdf" TargetMode="External"/><Relationship Id="rId2" Type="http://schemas.openxmlformats.org/officeDocument/2006/relationships/hyperlink" Target="http://www.toxement.com.co/media/4502/eucolatex.pdf" TargetMode="External"/><Relationship Id="rId1" Type="http://schemas.openxmlformats.org/officeDocument/2006/relationships/hyperlink" Target="http://www.toxement.com.co/media/3727/eucosismo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showGridLines="0" showRowColHeaders="0" tabSelected="1" zoomScale="75" zoomScaleNormal="75" workbookViewId="0">
      <selection activeCell="D7" sqref="D7"/>
    </sheetView>
  </sheetViews>
  <sheetFormatPr baseColWidth="10" defaultColWidth="0" defaultRowHeight="14" zeroHeight="1" x14ac:dyDescent="0.3"/>
  <cols>
    <col min="1" max="1" width="1" style="6" customWidth="1"/>
    <col min="2" max="2" width="28.81640625" style="6" customWidth="1"/>
    <col min="3" max="3" width="46.54296875" style="6" customWidth="1"/>
    <col min="4" max="4" width="37.54296875" style="6" customWidth="1"/>
    <col min="5" max="8" width="8.54296875" style="6" customWidth="1"/>
    <col min="9" max="9" width="7.453125" style="6" customWidth="1"/>
    <col min="10" max="10" width="11.81640625" style="6" customWidth="1"/>
    <col min="11" max="11" width="10.1796875" style="14" customWidth="1"/>
    <col min="12" max="12" width="7.7265625" style="6" customWidth="1"/>
    <col min="13" max="13" width="20.1796875" style="4" customWidth="1"/>
    <col min="14" max="14" width="1.54296875" style="5" customWidth="1"/>
    <col min="15" max="15" width="51.1796875" style="5" hidden="1"/>
    <col min="16" max="16" width="56.453125" style="42" hidden="1"/>
    <col min="17" max="17" width="50.453125" style="4" hidden="1"/>
    <col min="18" max="18" width="2.54296875" style="5" hidden="1"/>
    <col min="19" max="19" width="3.54296875" style="6" hidden="1"/>
    <col min="20" max="20" width="20.54296875" style="6" hidden="1"/>
    <col min="21" max="21" width="0" style="6" hidden="1"/>
    <col min="22" max="16384" width="11.453125" style="6" hidden="1"/>
  </cols>
  <sheetData>
    <row r="1" spans="1:21" ht="16.399999999999999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56"/>
      <c r="L1" s="2"/>
      <c r="M1" s="57"/>
    </row>
    <row r="2" spans="1:21" ht="86.15" customHeight="1" x14ac:dyDescent="0.3">
      <c r="A2" s="7"/>
      <c r="B2" s="77"/>
      <c r="C2" s="78"/>
      <c r="D2" s="8"/>
      <c r="E2" s="8"/>
      <c r="F2" s="8"/>
      <c r="G2" s="8"/>
      <c r="H2" s="8"/>
      <c r="I2" s="8"/>
      <c r="J2" s="8"/>
      <c r="K2" s="9"/>
      <c r="L2" s="8"/>
      <c r="M2" s="58"/>
      <c r="N2" s="36"/>
      <c r="O2" s="37"/>
      <c r="P2" s="51"/>
      <c r="Q2" s="10"/>
    </row>
    <row r="3" spans="1:21" ht="29.15" customHeight="1" x14ac:dyDescent="0.3">
      <c r="A3" s="7"/>
      <c r="B3" s="77"/>
      <c r="C3" s="78"/>
      <c r="D3" s="78"/>
      <c r="E3" s="78"/>
      <c r="F3" s="78"/>
      <c r="G3" s="78"/>
      <c r="H3" s="78"/>
      <c r="I3" s="78"/>
      <c r="J3" s="78"/>
      <c r="K3" s="78"/>
      <c r="L3" s="8"/>
      <c r="M3" s="58"/>
      <c r="N3" s="36"/>
      <c r="O3" s="37"/>
      <c r="P3" s="51"/>
      <c r="Q3" s="10"/>
    </row>
    <row r="4" spans="1:21" ht="80.5" customHeight="1" thickBot="1" x14ac:dyDescent="0.35">
      <c r="A4" s="7"/>
      <c r="B4" s="32"/>
      <c r="C4" s="26"/>
      <c r="D4" s="26"/>
      <c r="E4" s="26"/>
      <c r="F4" s="26"/>
      <c r="G4" s="26"/>
      <c r="H4" s="26"/>
      <c r="I4" s="26"/>
      <c r="J4" s="26"/>
      <c r="K4" s="59"/>
      <c r="L4" s="60"/>
      <c r="M4" s="61"/>
      <c r="N4" s="36"/>
      <c r="O4" s="37"/>
      <c r="P4" s="51"/>
      <c r="Q4" s="10"/>
    </row>
    <row r="5" spans="1:21" ht="54.5" customHeight="1" thickBot="1" x14ac:dyDescent="0.3">
      <c r="A5" s="7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66"/>
      <c r="N5" s="38"/>
      <c r="O5" s="39"/>
      <c r="P5" s="52"/>
      <c r="Q5" s="11"/>
      <c r="R5" s="12"/>
    </row>
    <row r="6" spans="1:21" ht="18.649999999999999" customHeight="1" thickBot="1" x14ac:dyDescent="0.3">
      <c r="A6" s="7"/>
      <c r="B6" s="75" t="s">
        <v>6</v>
      </c>
      <c r="C6" s="76"/>
      <c r="D6" s="31"/>
      <c r="E6" s="31"/>
      <c r="F6" s="31"/>
      <c r="G6" s="24"/>
      <c r="H6" s="24"/>
      <c r="I6" s="24"/>
      <c r="J6" s="24"/>
      <c r="K6" s="24"/>
      <c r="L6" s="24"/>
      <c r="M6" s="66"/>
      <c r="N6" s="38"/>
      <c r="O6" s="39"/>
      <c r="P6" s="52"/>
      <c r="Q6" s="11"/>
      <c r="R6" s="12"/>
    </row>
    <row r="7" spans="1:21" ht="38" thickBot="1" x14ac:dyDescent="0.3">
      <c r="A7" s="7"/>
      <c r="B7" s="44" t="s">
        <v>7</v>
      </c>
      <c r="C7" s="109" t="s">
        <v>19</v>
      </c>
      <c r="D7" s="31"/>
      <c r="E7" s="31"/>
      <c r="F7" s="31"/>
      <c r="G7" s="24"/>
      <c r="H7" s="24"/>
      <c r="I7" s="24"/>
      <c r="J7" s="24"/>
      <c r="K7" s="24"/>
      <c r="L7" s="24"/>
      <c r="M7" s="66"/>
      <c r="N7" s="38"/>
      <c r="O7" s="39"/>
      <c r="P7" s="52"/>
      <c r="Q7" s="11"/>
      <c r="R7" s="12"/>
    </row>
    <row r="8" spans="1:21" ht="25.5" customHeight="1" thickBot="1" x14ac:dyDescent="0.3">
      <c r="A8" s="7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66"/>
      <c r="N8" s="38"/>
      <c r="O8" s="39"/>
      <c r="P8" s="52"/>
      <c r="Q8" s="11"/>
      <c r="R8" s="12"/>
    </row>
    <row r="9" spans="1:21" ht="33.65" customHeight="1" thickBot="1" x14ac:dyDescent="0.35">
      <c r="A9" s="7"/>
      <c r="B9" s="21" t="s">
        <v>0</v>
      </c>
      <c r="C9" s="22" t="s">
        <v>1</v>
      </c>
      <c r="D9" s="22" t="s">
        <v>2</v>
      </c>
      <c r="E9" s="82" t="s">
        <v>27</v>
      </c>
      <c r="F9" s="83"/>
      <c r="G9" s="82" t="s">
        <v>21</v>
      </c>
      <c r="H9" s="83"/>
      <c r="I9" s="82" t="s">
        <v>24</v>
      </c>
      <c r="J9" s="83"/>
      <c r="K9" s="84" t="s">
        <v>3</v>
      </c>
      <c r="L9" s="83"/>
      <c r="M9" s="49" t="s">
        <v>25</v>
      </c>
      <c r="N9" s="13"/>
      <c r="O9" s="4"/>
      <c r="P9" s="51"/>
      <c r="Q9" s="37"/>
      <c r="R9" s="10"/>
      <c r="S9" s="10"/>
      <c r="T9" s="5"/>
    </row>
    <row r="10" spans="1:21" ht="24.65" customHeight="1" thickBot="1" x14ac:dyDescent="0.35">
      <c r="A10" s="7"/>
      <c r="B10" s="34" t="s">
        <v>16</v>
      </c>
      <c r="C10" s="35"/>
      <c r="D10" s="35"/>
      <c r="E10" s="103" t="s">
        <v>29</v>
      </c>
      <c r="F10" s="101"/>
      <c r="G10" s="103" t="s">
        <v>26</v>
      </c>
      <c r="H10" s="100"/>
      <c r="I10" s="100"/>
      <c r="J10" s="101"/>
      <c r="K10" s="103" t="s">
        <v>30</v>
      </c>
      <c r="L10" s="100"/>
      <c r="M10" s="76"/>
      <c r="N10" s="6"/>
      <c r="O10" s="4"/>
      <c r="Q10" s="5"/>
      <c r="R10" s="4"/>
      <c r="S10" s="4"/>
      <c r="T10" s="5"/>
    </row>
    <row r="11" spans="1:21" ht="70.5" customHeight="1" thickBot="1" x14ac:dyDescent="0.3">
      <c r="A11" s="3"/>
      <c r="B11" s="110" t="s">
        <v>4</v>
      </c>
      <c r="C11" s="17" t="str">
        <f>VLOOKUP(B11,O13:P14,2,1)</f>
        <v xml:space="preserve">Dispersión acuosa, base látex acrílico, formulado para mejorar adherencia, aumentar resistencia mecánica y química en mortero o concreto. </v>
      </c>
      <c r="D11" s="107" t="str">
        <f>IF(T23=P22,VLOOKUP(T22,O18:Q20,2,0),VLOOKUP(T22,O18:Q20,3,0))</f>
        <v xml:space="preserve">1.400 g/m2 (1360 ml/m2) por centímetro de espesor del mortero. </v>
      </c>
      <c r="E11" s="111">
        <v>1</v>
      </c>
      <c r="F11" s="108" t="s">
        <v>40</v>
      </c>
      <c r="G11" s="112">
        <v>2</v>
      </c>
      <c r="H11" s="106" t="s">
        <v>22</v>
      </c>
      <c r="I11" s="105">
        <f>IF(T23=P22,VLOOKUP(T22,O23:Q25,2,0),VLOOKUP(T22,O23:Q25,3,0))*E11*IF(T22="LECHADA DE ADHERENCIA","1","1")*IF(T22="DILUIDO PARA MODIFICAR MORTEROS",G11,"1")*IF(T22="PURO PARA MODIFICAR RESISTENCIA Y ADHERENCIA DE MORTEROS",G11,"1")</f>
        <v>2.8</v>
      </c>
      <c r="J11" s="102" t="s">
        <v>23</v>
      </c>
      <c r="K11" s="113">
        <v>200</v>
      </c>
      <c r="L11" s="104" t="s">
        <v>23</v>
      </c>
      <c r="M11" s="18" t="str">
        <f>ROUNDUP(I11/K11,0)&amp; " Unidades"</f>
        <v>1 Unidades</v>
      </c>
      <c r="N11" s="6"/>
      <c r="O11" s="6"/>
      <c r="P11" s="53"/>
      <c r="Q11" s="6"/>
      <c r="R11" s="6"/>
    </row>
    <row r="12" spans="1:21" ht="52" customHeight="1" x14ac:dyDescent="0.3">
      <c r="A12" s="3"/>
      <c r="B12" s="30"/>
      <c r="C12" s="31"/>
      <c r="D12" s="31"/>
      <c r="E12" s="31"/>
      <c r="F12" s="31"/>
      <c r="G12" s="31"/>
      <c r="H12" s="31"/>
      <c r="I12" s="31"/>
      <c r="J12" s="31"/>
      <c r="K12" s="55"/>
      <c r="L12" s="31"/>
      <c r="M12" s="67"/>
      <c r="N12" s="6"/>
      <c r="O12" s="25" t="s">
        <v>0</v>
      </c>
      <c r="P12" s="54" t="s">
        <v>1</v>
      </c>
      <c r="Q12" s="45" t="s">
        <v>3</v>
      </c>
      <c r="R12" s="46"/>
      <c r="S12" s="46"/>
      <c r="T12" s="47" t="s">
        <v>3</v>
      </c>
      <c r="U12" s="63" t="s">
        <v>11</v>
      </c>
    </row>
    <row r="13" spans="1:21" ht="27" customHeight="1" thickBot="1" x14ac:dyDescent="0.4">
      <c r="A13" s="3"/>
      <c r="B13" s="85" t="s">
        <v>10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7"/>
      <c r="N13" s="6"/>
      <c r="O13" s="15" t="s">
        <v>4</v>
      </c>
      <c r="P13" s="33" t="s">
        <v>14</v>
      </c>
      <c r="Q13" s="33">
        <v>4</v>
      </c>
      <c r="R13" s="33">
        <v>19</v>
      </c>
      <c r="S13" s="33">
        <v>200</v>
      </c>
      <c r="T13" s="48" t="str">
        <f>B11</f>
        <v>ADERCRIL</v>
      </c>
      <c r="U13" s="70" t="s">
        <v>34</v>
      </c>
    </row>
    <row r="14" spans="1:21" ht="31" customHeight="1" x14ac:dyDescent="0.35">
      <c r="A14" s="3"/>
      <c r="B14" s="88" t="s">
        <v>38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  <c r="N14" s="6"/>
      <c r="O14" s="15" t="s">
        <v>5</v>
      </c>
      <c r="P14" s="33" t="s">
        <v>15</v>
      </c>
      <c r="Q14" s="16">
        <v>4</v>
      </c>
      <c r="R14" s="16">
        <v>20</v>
      </c>
      <c r="S14" s="16">
        <v>200</v>
      </c>
      <c r="T14" s="5">
        <f>VLOOKUP($T$13,$O$13:$S$14,3,0)</f>
        <v>4</v>
      </c>
      <c r="U14" s="70" t="s">
        <v>33</v>
      </c>
    </row>
    <row r="15" spans="1:21" ht="14.5" customHeight="1" x14ac:dyDescent="0.3">
      <c r="B15" s="94" t="s">
        <v>32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  <c r="N15" s="6"/>
      <c r="O15" s="63" t="s">
        <v>17</v>
      </c>
      <c r="P15" s="64" t="s">
        <v>5</v>
      </c>
      <c r="Q15" s="50" t="s">
        <v>4</v>
      </c>
      <c r="R15" s="4"/>
      <c r="S15" s="4"/>
      <c r="T15" s="5">
        <f>VLOOKUP($T$13,$O$13:$S$14,4,0)</f>
        <v>19</v>
      </c>
    </row>
    <row r="16" spans="1:21" ht="14.5" x14ac:dyDescent="0.3">
      <c r="B16" s="91" t="str">
        <f>HYPERLINK(VLOOKUP(B11,O13:U14,7,0),VLOOKUP(B11,O13:U14,7,0))</f>
        <v>http://www.toxement.com.co/media/4503/adercril.pdf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3"/>
      <c r="N16" s="6"/>
      <c r="O16" s="4"/>
      <c r="Q16" s="5"/>
      <c r="R16" s="4"/>
      <c r="S16" s="4"/>
      <c r="T16" s="5">
        <f>VLOOKUP($T$13,$O$13:$S$14,5,0)</f>
        <v>200</v>
      </c>
    </row>
    <row r="17" spans="2:20" ht="14.5" customHeight="1" x14ac:dyDescent="0.3">
      <c r="B17" s="97" t="s">
        <v>12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9"/>
      <c r="N17" s="6"/>
      <c r="O17" s="63" t="s">
        <v>17</v>
      </c>
      <c r="P17" s="64" t="s">
        <v>5</v>
      </c>
      <c r="Q17" s="50" t="s">
        <v>4</v>
      </c>
      <c r="R17" s="4"/>
      <c r="S17" s="4"/>
      <c r="T17" s="5"/>
    </row>
    <row r="18" spans="2:20" ht="28.5" customHeight="1" x14ac:dyDescent="0.3">
      <c r="B18" s="79" t="s">
        <v>39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6"/>
      <c r="O18" s="40" t="s">
        <v>8</v>
      </c>
      <c r="P18" s="43" t="s">
        <v>20</v>
      </c>
      <c r="Q18" s="43" t="s">
        <v>28</v>
      </c>
      <c r="R18" s="4"/>
      <c r="S18" s="4"/>
    </row>
    <row r="19" spans="2:20" ht="18.649999999999999" customHeight="1" thickBot="1" x14ac:dyDescent="0.35">
      <c r="B19" s="68" t="s">
        <v>13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71"/>
      <c r="N19" s="6"/>
      <c r="O19" s="40" t="s">
        <v>9</v>
      </c>
      <c r="P19" s="43" t="s">
        <v>36</v>
      </c>
      <c r="Q19" s="43" t="s">
        <v>41</v>
      </c>
      <c r="R19" s="4"/>
      <c r="S19" s="4"/>
    </row>
    <row r="20" spans="2:20" ht="30.65" customHeight="1" x14ac:dyDescent="0.3">
      <c r="B20" s="27"/>
      <c r="C20" s="28"/>
      <c r="D20" s="28"/>
      <c r="E20" s="28"/>
      <c r="F20" s="28"/>
      <c r="G20" s="28"/>
      <c r="H20" s="28"/>
      <c r="I20" s="28"/>
      <c r="J20" s="72"/>
      <c r="K20" s="73"/>
      <c r="L20" s="74"/>
      <c r="M20" s="57"/>
      <c r="N20" s="6"/>
      <c r="O20" s="40" t="s">
        <v>19</v>
      </c>
      <c r="P20" s="12" t="s">
        <v>35</v>
      </c>
      <c r="Q20" s="12" t="s">
        <v>37</v>
      </c>
      <c r="R20" s="4"/>
      <c r="S20" s="4"/>
    </row>
    <row r="21" spans="2:20" ht="15" customHeight="1" x14ac:dyDescent="0.3">
      <c r="B21" s="29"/>
      <c r="C21" s="19"/>
      <c r="D21" s="19"/>
      <c r="E21" s="19"/>
      <c r="F21" s="19"/>
      <c r="G21" s="19"/>
      <c r="H21" s="19"/>
      <c r="I21" s="19"/>
      <c r="J21" s="20"/>
      <c r="K21" s="55"/>
      <c r="L21" s="31"/>
      <c r="M21" s="58"/>
      <c r="N21" s="5" t="s">
        <v>18</v>
      </c>
      <c r="O21" s="5" t="s">
        <v>18</v>
      </c>
      <c r="T21" s="5"/>
    </row>
    <row r="22" spans="2:20" ht="15" customHeight="1" x14ac:dyDescent="0.3">
      <c r="B22" s="29"/>
      <c r="C22" s="19"/>
      <c r="D22" s="19"/>
      <c r="E22" s="19"/>
      <c r="F22" s="19"/>
      <c r="G22" s="19"/>
      <c r="H22" s="19"/>
      <c r="I22" s="19"/>
      <c r="J22" s="20"/>
      <c r="K22" s="55"/>
      <c r="L22" s="31"/>
      <c r="M22" s="58"/>
      <c r="O22" s="63" t="s">
        <v>31</v>
      </c>
      <c r="P22" s="65" t="s">
        <v>5</v>
      </c>
      <c r="Q22" s="62" t="s">
        <v>4</v>
      </c>
      <c r="T22" s="41" t="str">
        <f>C7</f>
        <v>PURO PARA MODIFICAR RESISTENCIA Y ADHERENCIA DE MORTEROS</v>
      </c>
    </row>
    <row r="23" spans="2:20" ht="15" customHeight="1" x14ac:dyDescent="0.3">
      <c r="B23" s="30"/>
      <c r="C23" s="31"/>
      <c r="D23" s="31"/>
      <c r="E23" s="31"/>
      <c r="F23" s="31"/>
      <c r="G23" s="31"/>
      <c r="H23" s="31"/>
      <c r="I23" s="31"/>
      <c r="J23" s="55"/>
      <c r="K23" s="55"/>
      <c r="L23" s="31"/>
      <c r="M23" s="58"/>
      <c r="O23" s="40" t="s">
        <v>8</v>
      </c>
      <c r="P23" s="42">
        <v>0.12</v>
      </c>
      <c r="Q23" s="4">
        <v>0.4</v>
      </c>
      <c r="T23" s="41" t="str">
        <f>B11</f>
        <v>ADERCRIL</v>
      </c>
    </row>
    <row r="24" spans="2:20" ht="15" customHeight="1" x14ac:dyDescent="0.3">
      <c r="B24" s="30"/>
      <c r="C24" s="31"/>
      <c r="D24" s="31"/>
      <c r="E24" s="31"/>
      <c r="F24" s="31"/>
      <c r="G24" s="31"/>
      <c r="H24" s="31"/>
      <c r="I24" s="31"/>
      <c r="J24" s="55"/>
      <c r="K24" s="55"/>
      <c r="L24" s="31"/>
      <c r="M24" s="58"/>
      <c r="O24" s="40" t="s">
        <v>9</v>
      </c>
      <c r="P24" s="42">
        <v>0.6</v>
      </c>
      <c r="Q24" s="4">
        <v>0.6</v>
      </c>
      <c r="T24" s="5"/>
    </row>
    <row r="25" spans="2:20" ht="15" customHeight="1" x14ac:dyDescent="0.3">
      <c r="B25" s="30"/>
      <c r="C25" s="31"/>
      <c r="D25" s="31"/>
      <c r="E25" s="31"/>
      <c r="F25" s="31"/>
      <c r="G25" s="31"/>
      <c r="H25" s="31"/>
      <c r="I25" s="31"/>
      <c r="J25" s="55"/>
      <c r="K25" s="55"/>
      <c r="L25" s="31"/>
      <c r="M25" s="58"/>
      <c r="O25" s="40" t="s">
        <v>19</v>
      </c>
      <c r="P25" s="42">
        <v>1.4</v>
      </c>
      <c r="Q25" s="4">
        <v>1.4</v>
      </c>
    </row>
    <row r="26" spans="2:20" ht="15" customHeight="1" x14ac:dyDescent="0.3">
      <c r="B26" s="30"/>
      <c r="C26" s="31"/>
      <c r="D26" s="31"/>
      <c r="E26" s="31"/>
      <c r="F26" s="31"/>
      <c r="G26" s="31"/>
      <c r="H26" s="31"/>
      <c r="I26" s="31"/>
      <c r="J26" s="55"/>
      <c r="K26" s="55"/>
      <c r="L26" s="31"/>
      <c r="M26" s="58"/>
      <c r="O26" s="5" t="s">
        <v>18</v>
      </c>
    </row>
    <row r="27" spans="2:20" ht="15" customHeight="1" x14ac:dyDescent="0.3">
      <c r="B27" s="30"/>
      <c r="C27" s="31"/>
      <c r="D27" s="31"/>
      <c r="E27" s="31"/>
      <c r="F27" s="31"/>
      <c r="G27" s="31"/>
      <c r="H27" s="31"/>
      <c r="I27" s="31"/>
      <c r="J27" s="55"/>
      <c r="K27" s="55"/>
      <c r="L27" s="31"/>
      <c r="M27" s="58"/>
    </row>
    <row r="28" spans="2:20" ht="54.65" customHeight="1" thickBot="1" x14ac:dyDescent="0.35">
      <c r="B28" s="32"/>
      <c r="C28" s="26"/>
      <c r="D28" s="26"/>
      <c r="E28" s="26"/>
      <c r="F28" s="26"/>
      <c r="G28" s="26"/>
      <c r="H28" s="26"/>
      <c r="I28" s="26"/>
      <c r="J28" s="59"/>
      <c r="K28" s="59"/>
      <c r="L28" s="26"/>
      <c r="M28" s="61"/>
    </row>
    <row r="29" spans="2:20" ht="9" customHeight="1" x14ac:dyDescent="0.3"/>
    <row r="30" spans="2:20" ht="15" hidden="1" customHeight="1" x14ac:dyDescent="0.3"/>
    <row r="31" spans="2:20" ht="15" hidden="1" customHeight="1" x14ac:dyDescent="0.3"/>
    <row r="32" spans="2:20" ht="15" hidden="1" customHeight="1" x14ac:dyDescent="0.3"/>
    <row r="33" ht="15" hidden="1" customHeight="1" x14ac:dyDescent="0.3"/>
    <row r="34" ht="15" hidden="1" customHeight="1" x14ac:dyDescent="0.3"/>
    <row r="35" ht="15" hidden="1" customHeight="1" x14ac:dyDescent="0.3"/>
    <row r="36" ht="15" hidden="1" customHeight="1" x14ac:dyDescent="0.3"/>
    <row r="37" ht="15" hidden="1" customHeight="1" x14ac:dyDescent="0.3"/>
    <row r="38" ht="15" hidden="1" customHeight="1" x14ac:dyDescent="0.3"/>
    <row r="39" ht="15" hidden="1" customHeight="1" x14ac:dyDescent="0.3"/>
    <row r="40" ht="15" hidden="1" customHeight="1" x14ac:dyDescent="0.3"/>
    <row r="41" ht="15" hidden="1" customHeight="1" x14ac:dyDescent="0.3"/>
    <row r="42" ht="15" hidden="1" customHeight="1" x14ac:dyDescent="0.3"/>
    <row r="43" ht="15" hidden="1" customHeight="1" x14ac:dyDescent="0.3"/>
    <row r="44" ht="15" hidden="1" customHeight="1" x14ac:dyDescent="0.3"/>
    <row r="45" ht="15" hidden="1" customHeight="1" x14ac:dyDescent="0.3"/>
    <row r="46" ht="15" hidden="1" customHeight="1" x14ac:dyDescent="0.3"/>
    <row r="47" ht="15" hidden="1" customHeight="1" x14ac:dyDescent="0.3"/>
    <row r="48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  <row r="56" ht="15" hidden="1" customHeight="1" x14ac:dyDescent="0.3"/>
    <row r="57" ht="15" hidden="1" customHeight="1" x14ac:dyDescent="0.3"/>
    <row r="58" ht="15" hidden="1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t="15" hidden="1" customHeight="1" x14ac:dyDescent="0.3"/>
    <row r="66" ht="15" hidden="1" customHeight="1" x14ac:dyDescent="0.3"/>
    <row r="67" ht="15" hidden="1" customHeight="1" x14ac:dyDescent="0.3"/>
    <row r="68" ht="15" hidden="1" customHeight="1" x14ac:dyDescent="0.3"/>
    <row r="69" hidden="1" x14ac:dyDescent="0.3"/>
    <row r="70" hidden="1" x14ac:dyDescent="0.3"/>
    <row r="71" hidden="1" x14ac:dyDescent="0.3"/>
    <row r="72" ht="57" hidden="1" customHeight="1" x14ac:dyDescent="0.3"/>
  </sheetData>
  <sheetProtection algorithmName="SHA-512" hashValue="e1PxC+zGPR36mhhZh1RPT8NVvbAiZIeS93yTD6qzJ1dYCYfOm5eZRLc9k1rrVw1gvaUs4Mndxb1WVn2nezatbw==" saltValue="IHpONKmzLxY6fNJM+JDmXA==" spinCount="100000" sheet="1" objects="1" scenarios="1"/>
  <mergeCells count="16">
    <mergeCell ref="G10:J10"/>
    <mergeCell ref="B6:C6"/>
    <mergeCell ref="B2:C2"/>
    <mergeCell ref="B3:K3"/>
    <mergeCell ref="B18:M18"/>
    <mergeCell ref="G9:H9"/>
    <mergeCell ref="E9:F9"/>
    <mergeCell ref="K9:L9"/>
    <mergeCell ref="E10:F10"/>
    <mergeCell ref="I9:J9"/>
    <mergeCell ref="K10:M10"/>
    <mergeCell ref="B13:M13"/>
    <mergeCell ref="B14:M14"/>
    <mergeCell ref="B16:M16"/>
    <mergeCell ref="B15:M15"/>
    <mergeCell ref="B17:M17"/>
  </mergeCells>
  <dataValidations count="3">
    <dataValidation type="list" allowBlank="1" showInputMessage="1" showErrorMessage="1" sqref="B11">
      <formula1>$O$13:$O$14</formula1>
    </dataValidation>
    <dataValidation type="list" allowBlank="1" showInputMessage="1" showErrorMessage="1" sqref="C7">
      <formula1>$O$18:$O$20</formula1>
    </dataValidation>
    <dataValidation type="list" allowBlank="1" showInputMessage="1" showErrorMessage="1" sqref="K11">
      <formula1>$T$14:$T$17</formula1>
    </dataValidation>
  </dataValidations>
  <hyperlinks>
    <hyperlink ref="B16" r:id="rId1" display="http://www.toxement.com.co/media/3727/eucosismo.pdf"/>
    <hyperlink ref="U14" r:id="rId2"/>
    <hyperlink ref="U13" r:id="rId3"/>
  </hyperlink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MEJORADORES DE ADHERENCIA</vt:lpstr>
      <vt:lpstr>'MEJORADORES DE ADHERENCIA'!Área_de_impresión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2020-08-13T14:54:18Z</cp:lastPrinted>
  <dcterms:created xsi:type="dcterms:W3CDTF">2020-06-10T23:46:11Z</dcterms:created>
  <dcterms:modified xsi:type="dcterms:W3CDTF">2020-08-13T14:55:18Z</dcterms:modified>
</cp:coreProperties>
</file>