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lorenabuitrago\Documents\Toxement\Ayudas de Cálculo\Actualización 2020\AYUDAS FINALES\Compuestos curadores y selladores\"/>
    </mc:Choice>
  </mc:AlternateContent>
  <xr:revisionPtr revIDLastSave="0" documentId="8_{CD2678B3-2E2A-45D3-806C-8DADBC8C9FC6}" xr6:coauthVersionLast="36" xr6:coauthVersionMax="36" xr10:uidLastSave="{00000000-0000-0000-0000-000000000000}"/>
  <bookViews>
    <workbookView xWindow="0" yWindow="0" windowWidth="25200" windowHeight="11880" xr2:uid="{00000000-000D-0000-FFFF-FFFF00000000}"/>
  </bookViews>
  <sheets>
    <sheet name="Hoja1" sheetId="1" r:id="rId1"/>
  </sheets>
  <definedNames>
    <definedName name="_xlnm.Print_Area" localSheetId="0">Hoja1!$B$1:$J$29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1" l="1"/>
  <c r="W10" i="1" l="1"/>
  <c r="W9" i="1"/>
  <c r="W8" i="1"/>
  <c r="W7" i="1"/>
  <c r="B14" i="1"/>
  <c r="J9" i="1" l="1"/>
  <c r="D9" i="1"/>
  <c r="C9" i="1"/>
</calcChain>
</file>

<file path=xl/sharedStrings.xml><?xml version="1.0" encoding="utf-8"?>
<sst xmlns="http://schemas.openxmlformats.org/spreadsheetml/2006/main" count="41" uniqueCount="31">
  <si>
    <t>PRODUCTO</t>
  </si>
  <si>
    <t>DESCRIPCIÓN</t>
  </si>
  <si>
    <t>RENDIMIENTO</t>
  </si>
  <si>
    <t>VALORES A CALCULAR</t>
  </si>
  <si>
    <t>PRESENTACIONES</t>
  </si>
  <si>
    <t>CANTIDADES REQUERIDAS</t>
  </si>
  <si>
    <t>REQUERIDOS</t>
  </si>
  <si>
    <t>PRESENTACIONES DISPONIBLES</t>
  </si>
  <si>
    <t>UND DE MEDIDA</t>
  </si>
  <si>
    <t>DOSIFICACIÓN</t>
  </si>
  <si>
    <t>UND PRESENTACION</t>
  </si>
  <si>
    <t>m2</t>
  </si>
  <si>
    <t>EUCO TAMMOSHIELD</t>
  </si>
  <si>
    <t>Recubrimiento protector de poliuretano resistente a la intemperie</t>
  </si>
  <si>
    <t>EUCOSEALER</t>
  </si>
  <si>
    <t>Sellador de concreto de color, endurecido o estampado</t>
  </si>
  <si>
    <t>Digite el área a calcular</t>
  </si>
  <si>
    <t>HOJAS TECNICAS</t>
  </si>
  <si>
    <t>http://www.toxement.com.co/media/2767/euco-tammoshield.pdf</t>
  </si>
  <si>
    <t>http://www.toxement.com.co/media/3296/eucosealer.pdf</t>
  </si>
  <si>
    <t xml:space="preserve">IMPORTANTE </t>
  </si>
  <si>
    <t>ASESORIA TÉCNICA</t>
  </si>
  <si>
    <t>kg</t>
  </si>
  <si>
    <t>* Los rendimientos aquí consignados son consumos teóricos y promediados, sin embargo estos pueden presentar variaciones de acuerdo a la porosidad de la superficie y/o otras condiciones de la aplicación.</t>
  </si>
  <si>
    <t>140 g/m2 (consumo a una capa)</t>
  </si>
  <si>
    <t>150 g/m2 (consumo a dos capas)</t>
  </si>
  <si>
    <t>VERSIÓN MARZO 2020</t>
  </si>
  <si>
    <t>HOJAS TÉCNICAS</t>
  </si>
  <si>
    <t>Para mayor información sobre nuestros productos o una cotización de los mismos, puede comunicarse con su asesor de confianza, o a nuestra línea de atención al cliente (1) 8698787 o escribirnos al correo atencioncliente@euclidchemical.com.co</t>
  </si>
  <si>
    <t>Seleccione de la lista desplegable el producto a utilizar</t>
  </si>
  <si>
    <t>Seleccione de la lista desplegable la presentación a requerir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</si>
</sst>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0"/>
      <color theme="1"/>
      <name val="Calibri"/>
      <family val="2"/>
    </font>
    <font>
      <sz val="14"/>
      <color theme="0"/>
      <name val="Century Gothic"/>
      <family val="2"/>
    </font>
    <font>
      <sz val="16"/>
      <color theme="0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b/>
      <sz val="11"/>
      <color theme="1"/>
      <name val="Century Gothic"/>
      <family val="2"/>
    </font>
    <font>
      <b/>
      <sz val="11"/>
      <color rgb="FF00B050"/>
      <name val="Century Gothic"/>
      <family val="2"/>
    </font>
    <font>
      <u/>
      <sz val="11"/>
      <color theme="10"/>
      <name val="Calibri"/>
      <family val="2"/>
      <scheme val="minor"/>
    </font>
    <font>
      <b/>
      <sz val="8"/>
      <color rgb="FFC00000"/>
      <name val="Century Gothic"/>
      <family val="2"/>
    </font>
    <font>
      <b/>
      <sz val="11"/>
      <color theme="0"/>
      <name val="Century Gothic"/>
      <family val="2"/>
    </font>
    <font>
      <b/>
      <sz val="12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E922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indexed="64"/>
      </right>
      <top style="medium">
        <color theme="3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83">
    <xf numFmtId="0" fontId="0" fillId="0" borderId="0" xfId="0"/>
    <xf numFmtId="0" fontId="1" fillId="2" borderId="1" xfId="0" applyFont="1" applyFill="1" applyBorder="1" applyProtection="1"/>
    <xf numFmtId="0" fontId="1" fillId="2" borderId="2" xfId="0" applyFont="1" applyFill="1" applyBorder="1" applyProtection="1"/>
    <xf numFmtId="0" fontId="1" fillId="2" borderId="0" xfId="0" applyFont="1" applyFill="1" applyBorder="1" applyProtection="1"/>
    <xf numFmtId="0" fontId="2" fillId="0" borderId="0" xfId="0" applyFont="1" applyProtection="1"/>
    <xf numFmtId="0" fontId="2" fillId="0" borderId="0" xfId="0" applyFont="1" applyAlignment="1" applyProtection="1">
      <alignment wrapText="1"/>
    </xf>
    <xf numFmtId="0" fontId="1" fillId="0" borderId="0" xfId="0" applyFont="1" applyProtection="1"/>
    <xf numFmtId="0" fontId="1" fillId="2" borderId="3" xfId="0" applyFont="1" applyFill="1" applyBorder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vertical="top"/>
    </xf>
    <xf numFmtId="0" fontId="6" fillId="0" borderId="0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 wrapText="1"/>
    </xf>
    <xf numFmtId="0" fontId="2" fillId="0" borderId="0" xfId="0" applyFont="1" applyAlignment="1" applyProtection="1">
      <alignment vertical="top"/>
    </xf>
    <xf numFmtId="0" fontId="6" fillId="2" borderId="0" xfId="0" applyFont="1" applyFill="1" applyBorder="1" applyAlignment="1" applyProtection="1">
      <alignment horizontal="center" vertical="center"/>
    </xf>
    <xf numFmtId="2" fontId="1" fillId="0" borderId="0" xfId="0" applyNumberFormat="1" applyFont="1" applyProtection="1"/>
    <xf numFmtId="0" fontId="5" fillId="3" borderId="0" xfId="0" applyFont="1" applyFill="1" applyAlignment="1" applyProtection="1">
      <alignment vertical="top"/>
    </xf>
    <xf numFmtId="0" fontId="2" fillId="0" borderId="8" xfId="0" applyFont="1" applyFill="1" applyBorder="1" applyProtection="1"/>
    <xf numFmtId="0" fontId="2" fillId="0" borderId="8" xfId="0" applyFont="1" applyFill="1" applyBorder="1" applyAlignment="1" applyProtection="1">
      <alignment vertical="top" wrapText="1"/>
    </xf>
    <xf numFmtId="0" fontId="5" fillId="4" borderId="8" xfId="0" applyFont="1" applyFill="1" applyBorder="1" applyAlignment="1" applyProtection="1">
      <alignment vertical="top"/>
    </xf>
    <xf numFmtId="0" fontId="2" fillId="0" borderId="8" xfId="0" applyFont="1" applyFill="1" applyBorder="1" applyAlignment="1" applyProtection="1">
      <alignment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 vertical="top"/>
    </xf>
    <xf numFmtId="1" fontId="6" fillId="5" borderId="10" xfId="0" applyNumberFormat="1" applyFont="1" applyFill="1" applyBorder="1" applyAlignment="1">
      <alignment horizontal="center" vertical="center"/>
    </xf>
    <xf numFmtId="0" fontId="2" fillId="10" borderId="7" xfId="0" applyFont="1" applyFill="1" applyBorder="1" applyAlignment="1" applyProtection="1">
      <alignment horizontal="center"/>
    </xf>
    <xf numFmtId="0" fontId="2" fillId="10" borderId="8" xfId="0" applyFont="1" applyFill="1" applyBorder="1" applyAlignment="1" applyProtection="1">
      <alignment horizontal="center"/>
    </xf>
    <xf numFmtId="0" fontId="2" fillId="10" borderId="7" xfId="0" applyFont="1" applyFill="1" applyBorder="1" applyAlignment="1" applyProtection="1">
      <alignment horizontal="center" wrapText="1"/>
    </xf>
    <xf numFmtId="0" fontId="2" fillId="10" borderId="9" xfId="0" applyFont="1" applyFill="1" applyBorder="1" applyAlignment="1" applyProtection="1">
      <alignment horizontal="center"/>
    </xf>
    <xf numFmtId="0" fontId="2" fillId="10" borderId="9" xfId="0" applyFont="1" applyFill="1" applyBorder="1" applyAlignment="1" applyProtection="1">
      <alignment horizontal="center" wrapText="1"/>
    </xf>
    <xf numFmtId="0" fontId="7" fillId="2" borderId="3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1" fontId="6" fillId="2" borderId="16" xfId="0" applyNumberFormat="1" applyFont="1" applyFill="1" applyBorder="1" applyAlignment="1" applyProtection="1">
      <alignment horizontal="center" vertical="center"/>
    </xf>
    <xf numFmtId="0" fontId="11" fillId="2" borderId="4" xfId="0" applyFont="1" applyFill="1" applyBorder="1" applyProtection="1"/>
    <xf numFmtId="0" fontId="1" fillId="0" borderId="5" xfId="0" applyFont="1" applyBorder="1" applyProtection="1"/>
    <xf numFmtId="2" fontId="1" fillId="0" borderId="20" xfId="0" applyNumberFormat="1" applyFont="1" applyBorder="1" applyProtection="1"/>
    <xf numFmtId="2" fontId="1" fillId="2" borderId="21" xfId="0" applyNumberFormat="1" applyFont="1" applyFill="1" applyBorder="1" applyProtection="1"/>
    <xf numFmtId="2" fontId="4" fillId="0" borderId="16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Border="1" applyProtection="1"/>
    <xf numFmtId="0" fontId="1" fillId="0" borderId="0" xfId="0" applyFont="1" applyBorder="1" applyProtection="1"/>
    <xf numFmtId="2" fontId="1" fillId="0" borderId="16" xfId="0" applyNumberFormat="1" applyFont="1" applyBorder="1" applyProtection="1"/>
    <xf numFmtId="0" fontId="1" fillId="0" borderId="4" xfId="0" applyFont="1" applyBorder="1" applyProtection="1"/>
    <xf numFmtId="0" fontId="12" fillId="7" borderId="6" xfId="0" applyFont="1" applyFill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left" vertical="center" wrapText="1"/>
      <protection locked="0"/>
    </xf>
    <xf numFmtId="0" fontId="6" fillId="8" borderId="10" xfId="0" applyFont="1" applyFill="1" applyBorder="1" applyAlignment="1" applyProtection="1">
      <alignment horizontal="center" vertical="center"/>
      <protection locked="0"/>
    </xf>
    <xf numFmtId="0" fontId="13" fillId="8" borderId="10" xfId="0" applyFont="1" applyFill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left" vertical="top" wrapText="1"/>
    </xf>
    <xf numFmtId="0" fontId="1" fillId="0" borderId="0" xfId="0" applyFont="1" applyBorder="1" applyAlignment="1" applyProtection="1">
      <alignment horizontal="left" vertical="top" wrapText="1"/>
    </xf>
    <xf numFmtId="0" fontId="1" fillId="0" borderId="16" xfId="0" applyFont="1" applyBorder="1" applyAlignment="1" applyProtection="1">
      <alignment horizontal="left" vertical="top" wrapText="1"/>
    </xf>
    <xf numFmtId="0" fontId="9" fillId="2" borderId="3" xfId="0" applyFont="1" applyFill="1" applyBorder="1" applyAlignment="1" applyProtection="1">
      <alignment horizontal="left" vertical="top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9" fillId="2" borderId="16" xfId="0" applyFont="1" applyFill="1" applyBorder="1" applyAlignment="1" applyProtection="1">
      <alignment horizontal="left" vertical="top" wrapText="1"/>
    </xf>
    <xf numFmtId="0" fontId="10" fillId="2" borderId="3" xfId="1" applyFill="1" applyBorder="1" applyAlignment="1" applyProtection="1">
      <alignment horizontal="left" vertical="top" wrapText="1"/>
      <protection locked="0" hidden="1"/>
    </xf>
    <xf numFmtId="0" fontId="10" fillId="2" borderId="0" xfId="1" applyFont="1" applyFill="1" applyBorder="1" applyAlignment="1" applyProtection="1">
      <alignment horizontal="left" vertical="top" wrapText="1"/>
      <protection locked="0" hidden="1"/>
    </xf>
    <xf numFmtId="0" fontId="10" fillId="2" borderId="16" xfId="1" applyFont="1" applyFill="1" applyBorder="1" applyAlignment="1" applyProtection="1">
      <alignment horizontal="left" vertical="top" wrapText="1"/>
      <protection locked="0" hidden="1"/>
    </xf>
    <xf numFmtId="0" fontId="1" fillId="0" borderId="3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 wrapText="1"/>
    </xf>
    <xf numFmtId="0" fontId="1" fillId="0" borderId="16" xfId="0" applyFont="1" applyBorder="1" applyAlignment="1" applyProtection="1">
      <alignment horizontal="left" vertical="center" wrapText="1"/>
    </xf>
    <xf numFmtId="0" fontId="6" fillId="9" borderId="11" xfId="0" applyFont="1" applyFill="1" applyBorder="1" applyAlignment="1" applyProtection="1">
      <alignment horizontal="left" vertical="center"/>
    </xf>
    <xf numFmtId="0" fontId="6" fillId="9" borderId="12" xfId="0" applyFont="1" applyFill="1" applyBorder="1" applyAlignment="1" applyProtection="1">
      <alignment horizontal="left" vertical="center"/>
    </xf>
    <xf numFmtId="0" fontId="6" fillId="9" borderId="10" xfId="0" applyFont="1" applyFill="1" applyBorder="1" applyAlignment="1" applyProtection="1">
      <alignment horizontal="left" vertical="center"/>
    </xf>
    <xf numFmtId="0" fontId="6" fillId="9" borderId="11" xfId="0" applyFont="1" applyFill="1" applyBorder="1" applyAlignment="1" applyProtection="1">
      <alignment horizontal="left" vertical="center" wrapText="1"/>
    </xf>
    <xf numFmtId="0" fontId="6" fillId="9" borderId="12" xfId="0" applyFont="1" applyFill="1" applyBorder="1" applyAlignment="1" applyProtection="1">
      <alignment horizontal="left" vertical="center" wrapText="1"/>
    </xf>
    <xf numFmtId="0" fontId="6" fillId="9" borderId="10" xfId="0" applyFont="1" applyFill="1" applyBorder="1" applyAlignment="1" applyProtection="1">
      <alignment horizontal="left" vertical="center" wrapText="1"/>
    </xf>
    <xf numFmtId="0" fontId="2" fillId="10" borderId="13" xfId="0" applyFont="1" applyFill="1" applyBorder="1" applyAlignment="1" applyProtection="1">
      <alignment horizontal="center"/>
    </xf>
    <xf numFmtId="0" fontId="2" fillId="10" borderId="14" xfId="0" applyFont="1" applyFill="1" applyBorder="1" applyAlignment="1" applyProtection="1">
      <alignment horizontal="center"/>
    </xf>
    <xf numFmtId="0" fontId="2" fillId="10" borderId="15" xfId="0" applyFont="1" applyFill="1" applyBorder="1" applyAlignment="1" applyProtection="1">
      <alignment horizontal="center"/>
    </xf>
    <xf numFmtId="0" fontId="8" fillId="0" borderId="17" xfId="0" applyFont="1" applyBorder="1" applyAlignment="1" applyProtection="1">
      <alignment horizontal="left" wrapText="1"/>
    </xf>
    <xf numFmtId="0" fontId="8" fillId="0" borderId="18" xfId="0" applyFont="1" applyBorder="1" applyAlignment="1" applyProtection="1">
      <alignment horizontal="left"/>
    </xf>
    <xf numFmtId="0" fontId="8" fillId="0" borderId="19" xfId="0" applyFont="1" applyBorder="1" applyAlignment="1" applyProtection="1">
      <alignment horizontal="left"/>
    </xf>
    <xf numFmtId="0" fontId="3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3" fillId="2" borderId="20" xfId="0" applyFont="1" applyFill="1" applyBorder="1" applyAlignment="1" applyProtection="1">
      <alignment horizontal="center" vertical="center" wrapText="1"/>
    </xf>
    <xf numFmtId="0" fontId="12" fillId="7" borderId="6" xfId="0" applyFont="1" applyFill="1" applyBorder="1" applyAlignment="1" applyProtection="1">
      <alignment horizontal="center" vertical="center"/>
    </xf>
    <xf numFmtId="0" fontId="12" fillId="7" borderId="6" xfId="0" applyFont="1" applyFill="1" applyBorder="1" applyAlignment="1" applyProtection="1">
      <alignment horizontal="center" vertical="center" wrapText="1"/>
    </xf>
    <xf numFmtId="2" fontId="12" fillId="7" borderId="6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DE9222"/>
      <color rgb="FFED7A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88007</xdr:colOff>
      <xdr:row>17</xdr:row>
      <xdr:rowOff>104906</xdr:rowOff>
    </xdr:from>
    <xdr:to>
      <xdr:col>9</xdr:col>
      <xdr:colOff>1489120</xdr:colOff>
      <xdr:row>28</xdr:row>
      <xdr:rowOff>134158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084" y="7040716"/>
          <a:ext cx="13045761" cy="2900169"/>
        </a:xfrm>
        <a:prstGeom prst="rect">
          <a:avLst/>
        </a:prstGeom>
      </xdr:spPr>
    </xdr:pic>
    <xdr:clientData/>
  </xdr:twoCellAnchor>
  <xdr:twoCellAnchor editAs="oneCell">
    <xdr:from>
      <xdr:col>1</xdr:col>
      <xdr:colOff>45597</xdr:colOff>
      <xdr:row>0</xdr:row>
      <xdr:rowOff>14365</xdr:rowOff>
    </xdr:from>
    <xdr:to>
      <xdr:col>9</xdr:col>
      <xdr:colOff>1515951</xdr:colOff>
      <xdr:row>3</xdr:row>
      <xdr:rowOff>829679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674" y="14365"/>
          <a:ext cx="13115002" cy="2465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30"/>
  <sheetViews>
    <sheetView showGridLines="0" tabSelected="1" zoomScale="89" zoomScaleNormal="89" workbookViewId="0">
      <selection activeCell="B14" sqref="B14:J14"/>
    </sheetView>
  </sheetViews>
  <sheetFormatPr baseColWidth="10" defaultColWidth="0" defaultRowHeight="16.5" zeroHeight="1" x14ac:dyDescent="0.3"/>
  <cols>
    <col min="1" max="1" width="1" style="6" customWidth="1"/>
    <col min="2" max="2" width="28.85546875" style="6" customWidth="1"/>
    <col min="3" max="3" width="47" style="6" customWidth="1"/>
    <col min="4" max="4" width="27.140625" style="6" customWidth="1"/>
    <col min="5" max="5" width="12" style="6" customWidth="1"/>
    <col min="6" max="6" width="12.42578125" style="6" customWidth="1"/>
    <col min="7" max="7" width="18.28515625" style="6" customWidth="1"/>
    <col min="8" max="8" width="11.85546875" style="6" customWidth="1"/>
    <col min="9" max="9" width="17" style="6" customWidth="1"/>
    <col min="10" max="10" width="23.42578125" style="19" customWidth="1"/>
    <col min="11" max="11" width="2.140625" style="6" customWidth="1"/>
    <col min="12" max="12" width="29.140625" style="4" hidden="1" customWidth="1"/>
    <col min="13" max="15" width="12.42578125" style="4" hidden="1" customWidth="1"/>
    <col min="16" max="16" width="14.85546875" style="4" hidden="1" customWidth="1"/>
    <col min="17" max="17" width="58.140625" style="5" hidden="1" customWidth="1"/>
    <col min="18" max="18" width="8.7109375" style="5" hidden="1" customWidth="1"/>
    <col min="19" max="19" width="29.140625" style="5" hidden="1" customWidth="1"/>
    <col min="20" max="20" width="7" style="4" hidden="1" customWidth="1"/>
    <col min="21" max="22" width="6" style="6" hidden="1" customWidth="1"/>
    <col min="23" max="23" width="36.85546875" style="6" hidden="1" customWidth="1"/>
    <col min="24" max="16384" width="11.42578125" style="6" hidden="1"/>
  </cols>
  <sheetData>
    <row r="1" spans="1:23" ht="16.350000000000001" customHeight="1" x14ac:dyDescent="0.3">
      <c r="A1" s="1"/>
      <c r="B1" s="1"/>
      <c r="C1" s="2"/>
      <c r="D1" s="2"/>
      <c r="E1" s="2"/>
      <c r="F1" s="2"/>
      <c r="G1" s="2"/>
      <c r="H1" s="2"/>
      <c r="I1" s="2"/>
      <c r="J1" s="41"/>
      <c r="K1" s="3"/>
    </row>
    <row r="2" spans="1:23" ht="86.1" customHeight="1" x14ac:dyDescent="0.3">
      <c r="A2" s="7"/>
      <c r="B2" s="75"/>
      <c r="C2" s="76"/>
      <c r="D2" s="8"/>
      <c r="E2" s="8"/>
      <c r="F2" s="8"/>
      <c r="G2" s="8"/>
      <c r="H2" s="8"/>
      <c r="I2" s="8"/>
      <c r="J2" s="42"/>
      <c r="K2" s="8"/>
      <c r="M2" s="9"/>
      <c r="N2" s="10"/>
      <c r="O2" s="9"/>
      <c r="P2" s="9"/>
      <c r="U2" s="11"/>
      <c r="V2" s="11"/>
      <c r="W2" s="11"/>
    </row>
    <row r="3" spans="1:23" ht="29.1" customHeight="1" x14ac:dyDescent="0.3">
      <c r="A3" s="7"/>
      <c r="B3" s="43"/>
      <c r="C3" s="44"/>
      <c r="D3" s="44"/>
      <c r="E3" s="44"/>
      <c r="F3" s="44"/>
      <c r="G3" s="44"/>
      <c r="H3" s="44"/>
      <c r="I3" s="44"/>
      <c r="J3" s="45"/>
      <c r="K3" s="8"/>
      <c r="M3" s="9"/>
      <c r="N3" s="10"/>
      <c r="O3" s="9"/>
      <c r="P3" s="9"/>
      <c r="U3" s="11"/>
      <c r="V3" s="11"/>
      <c r="W3" s="11"/>
    </row>
    <row r="4" spans="1:23" ht="68.25" customHeight="1" thickBot="1" x14ac:dyDescent="0.35">
      <c r="A4" s="7"/>
      <c r="B4" s="46"/>
      <c r="C4" s="39"/>
      <c r="D4" s="39"/>
      <c r="E4" s="39"/>
      <c r="F4" s="39"/>
      <c r="G4" s="39"/>
      <c r="H4" s="39"/>
      <c r="I4" s="39"/>
      <c r="J4" s="40"/>
      <c r="K4" s="8"/>
      <c r="M4" s="9"/>
      <c r="N4" s="10"/>
      <c r="O4" s="9"/>
      <c r="P4" s="9"/>
      <c r="U4" s="11"/>
      <c r="V4" s="11"/>
      <c r="W4" s="11"/>
    </row>
    <row r="5" spans="1:23" ht="8.4499999999999993" customHeight="1" thickBot="1" x14ac:dyDescent="0.35">
      <c r="A5" s="7"/>
      <c r="B5" s="77"/>
      <c r="C5" s="78"/>
      <c r="D5" s="78"/>
      <c r="E5" s="78"/>
      <c r="F5" s="78"/>
      <c r="G5" s="78"/>
      <c r="H5" s="78"/>
      <c r="I5" s="78"/>
      <c r="J5" s="79"/>
      <c r="K5" s="12"/>
      <c r="L5" s="13"/>
      <c r="M5" s="14"/>
      <c r="N5" s="15"/>
      <c r="O5" s="14"/>
      <c r="P5" s="14"/>
      <c r="Q5" s="16"/>
      <c r="R5" s="16"/>
      <c r="S5" s="16"/>
      <c r="T5" s="17"/>
      <c r="U5" s="11"/>
      <c r="V5" s="11"/>
      <c r="W5" s="11"/>
    </row>
    <row r="6" spans="1:23" ht="26.1" customHeight="1" thickBot="1" x14ac:dyDescent="0.35">
      <c r="A6" s="7"/>
      <c r="B6" s="80" t="s">
        <v>0</v>
      </c>
      <c r="C6" s="81" t="s">
        <v>1</v>
      </c>
      <c r="D6" s="81" t="s">
        <v>2</v>
      </c>
      <c r="E6" s="81" t="s">
        <v>3</v>
      </c>
      <c r="F6" s="81"/>
      <c r="G6" s="47" t="s">
        <v>22</v>
      </c>
      <c r="H6" s="81" t="s">
        <v>4</v>
      </c>
      <c r="I6" s="81"/>
      <c r="J6" s="82" t="s">
        <v>5</v>
      </c>
      <c r="K6" s="18"/>
      <c r="L6" s="30" t="s">
        <v>0</v>
      </c>
      <c r="M6" s="69" t="s">
        <v>7</v>
      </c>
      <c r="N6" s="70"/>
      <c r="O6" s="70"/>
      <c r="P6" s="71"/>
      <c r="Q6" s="32" t="s">
        <v>1</v>
      </c>
      <c r="R6" s="32" t="s">
        <v>8</v>
      </c>
      <c r="S6" s="32" t="s">
        <v>2</v>
      </c>
      <c r="T6" s="30" t="s">
        <v>9</v>
      </c>
      <c r="U6" s="30" t="s">
        <v>17</v>
      </c>
      <c r="V6" s="11"/>
      <c r="W6" s="28" t="s">
        <v>4</v>
      </c>
    </row>
    <row r="7" spans="1:23" ht="40.700000000000003" customHeight="1" thickBot="1" x14ac:dyDescent="0.35">
      <c r="A7" s="7"/>
      <c r="B7" s="80"/>
      <c r="C7" s="81"/>
      <c r="D7" s="81"/>
      <c r="E7" s="81"/>
      <c r="F7" s="81"/>
      <c r="G7" s="47" t="s">
        <v>6</v>
      </c>
      <c r="H7" s="81"/>
      <c r="I7" s="81"/>
      <c r="J7" s="82"/>
      <c r="L7" s="33"/>
      <c r="M7" s="31">
        <v>1</v>
      </c>
      <c r="N7" s="31">
        <v>2</v>
      </c>
      <c r="O7" s="31">
        <v>3</v>
      </c>
      <c r="P7" s="31" t="s">
        <v>10</v>
      </c>
      <c r="Q7" s="34"/>
      <c r="R7" s="34"/>
      <c r="S7" s="34"/>
      <c r="T7" s="33"/>
      <c r="U7" s="33"/>
      <c r="V7" s="11"/>
      <c r="W7" s="20" t="str">
        <f>B9</f>
        <v>EUCOSEALER</v>
      </c>
    </row>
    <row r="8" spans="1:23" ht="44.45" customHeight="1" thickBot="1" x14ac:dyDescent="0.35">
      <c r="A8" s="3"/>
      <c r="B8" s="63" t="s">
        <v>29</v>
      </c>
      <c r="C8" s="64"/>
      <c r="D8" s="65"/>
      <c r="E8" s="66" t="s">
        <v>16</v>
      </c>
      <c r="F8" s="67"/>
      <c r="G8" s="68"/>
      <c r="H8" s="66" t="s">
        <v>30</v>
      </c>
      <c r="I8" s="67"/>
      <c r="J8" s="68"/>
      <c r="L8" s="21" t="s">
        <v>12</v>
      </c>
      <c r="M8" s="21">
        <v>5.5</v>
      </c>
      <c r="N8" s="21"/>
      <c r="O8" s="21"/>
      <c r="P8" s="21" t="s">
        <v>22</v>
      </c>
      <c r="Q8" s="24" t="s">
        <v>13</v>
      </c>
      <c r="R8" s="22" t="s">
        <v>11</v>
      </c>
      <c r="S8" s="24" t="s">
        <v>24</v>
      </c>
      <c r="T8" s="21">
        <v>0.14000000000000001</v>
      </c>
      <c r="U8" s="21" t="s">
        <v>18</v>
      </c>
      <c r="V8" s="11"/>
      <c r="W8" s="23">
        <f>IF(VLOOKUP($B$9,$L$8:$O$9,2,0)&gt;0,VLOOKUP($B$9,$L$8:$O$9,2,0)," ")</f>
        <v>3.5</v>
      </c>
    </row>
    <row r="9" spans="1:23" ht="42.95" customHeight="1" thickBot="1" x14ac:dyDescent="0.35">
      <c r="A9" s="3"/>
      <c r="B9" s="48" t="s">
        <v>14</v>
      </c>
      <c r="C9" s="25" t="str">
        <f>VLOOKUP($B$9,$L$8:$T$9,6,1)</f>
        <v>Sellador de concreto de color, endurecido o estampado</v>
      </c>
      <c r="D9" s="25" t="str">
        <f>VLOOKUP($B$9,$L$8:$T$9,8,1)</f>
        <v>150 g/m2 (consumo a dos capas)</v>
      </c>
      <c r="E9" s="50">
        <v>100</v>
      </c>
      <c r="F9" s="26" t="s">
        <v>11</v>
      </c>
      <c r="G9" s="27">
        <f>ROUNDUP(E9*VLOOKUP(B9,L8:T9,9,FALSE),1)</f>
        <v>15</v>
      </c>
      <c r="H9" s="49">
        <v>16</v>
      </c>
      <c r="I9" s="27" t="s">
        <v>22</v>
      </c>
      <c r="J9" s="29">
        <f>ROUNDUP(+G9/H9,0)</f>
        <v>1</v>
      </c>
      <c r="L9" s="21" t="s">
        <v>14</v>
      </c>
      <c r="M9" s="21">
        <v>3.5</v>
      </c>
      <c r="N9" s="21">
        <v>16</v>
      </c>
      <c r="O9" s="21">
        <v>180</v>
      </c>
      <c r="P9" s="21" t="s">
        <v>22</v>
      </c>
      <c r="Q9" s="24" t="s">
        <v>15</v>
      </c>
      <c r="R9" s="22" t="s">
        <v>11</v>
      </c>
      <c r="S9" s="22" t="s">
        <v>25</v>
      </c>
      <c r="T9" s="21">
        <v>0.15</v>
      </c>
      <c r="U9" s="21" t="s">
        <v>19</v>
      </c>
      <c r="V9" s="11"/>
      <c r="W9" s="23">
        <f>IF(VLOOKUP($B$9,$L$8:$O$9,3,0)&gt;0,VLOOKUP($B$9,$L$8:$O$9,3,0)," ")</f>
        <v>16</v>
      </c>
    </row>
    <row r="10" spans="1:23" ht="18.75" thickBot="1" x14ac:dyDescent="0.35">
      <c r="A10" s="3"/>
      <c r="B10" s="35"/>
      <c r="C10" s="36"/>
      <c r="D10" s="36"/>
      <c r="E10" s="36"/>
      <c r="F10" s="36"/>
      <c r="G10" s="36"/>
      <c r="H10" s="36"/>
      <c r="I10" s="36"/>
      <c r="J10" s="37"/>
      <c r="U10" s="11"/>
      <c r="V10" s="11"/>
      <c r="W10" s="23">
        <f>IF(VLOOKUP($B$9,$L$8:$O$9,4,0)&gt;0,VLOOKUP($B$9,$L$8:$O$9,4,0)," ")</f>
        <v>180</v>
      </c>
    </row>
    <row r="11" spans="1:23" ht="18.95" customHeight="1" x14ac:dyDescent="0.3">
      <c r="A11" s="3"/>
      <c r="B11" s="72" t="s">
        <v>20</v>
      </c>
      <c r="C11" s="73"/>
      <c r="D11" s="73"/>
      <c r="E11" s="73"/>
      <c r="F11" s="73"/>
      <c r="G11" s="73"/>
      <c r="H11" s="73"/>
      <c r="I11" s="73"/>
      <c r="J11" s="74"/>
      <c r="V11" s="11"/>
    </row>
    <row r="12" spans="1:23" ht="41.25" customHeight="1" x14ac:dyDescent="0.3">
      <c r="B12" s="51" t="s">
        <v>23</v>
      </c>
      <c r="C12" s="52"/>
      <c r="D12" s="52"/>
      <c r="E12" s="52"/>
      <c r="F12" s="52"/>
      <c r="G12" s="52"/>
      <c r="H12" s="52"/>
      <c r="I12" s="52"/>
      <c r="J12" s="53"/>
      <c r="V12" s="11"/>
    </row>
    <row r="13" spans="1:23" x14ac:dyDescent="0.3">
      <c r="B13" s="54" t="s">
        <v>27</v>
      </c>
      <c r="C13" s="55"/>
      <c r="D13" s="55"/>
      <c r="E13" s="55"/>
      <c r="F13" s="55"/>
      <c r="G13" s="55"/>
      <c r="H13" s="55"/>
      <c r="I13" s="55"/>
      <c r="J13" s="56"/>
      <c r="V13" s="11"/>
    </row>
    <row r="14" spans="1:23" ht="23.1" customHeight="1" x14ac:dyDescent="0.3">
      <c r="B14" s="57" t="str">
        <f>HYPERLINK(VLOOKUP(B9,L8:U9,10,0),VLOOKUP(B9,L8:U9,10,0))</f>
        <v>http://www.toxement.com.co/media/3296/eucosealer.pdf</v>
      </c>
      <c r="C14" s="58"/>
      <c r="D14" s="58"/>
      <c r="E14" s="58"/>
      <c r="F14" s="58"/>
      <c r="G14" s="58"/>
      <c r="H14" s="58"/>
      <c r="I14" s="58"/>
      <c r="J14" s="59"/>
    </row>
    <row r="15" spans="1:23" x14ac:dyDescent="0.3">
      <c r="B15" s="54" t="s">
        <v>21</v>
      </c>
      <c r="C15" s="55"/>
      <c r="D15" s="55"/>
      <c r="E15" s="55"/>
      <c r="F15" s="55"/>
      <c r="G15" s="55"/>
      <c r="H15" s="55"/>
      <c r="I15" s="55"/>
      <c r="J15" s="56"/>
    </row>
    <row r="16" spans="1:23" ht="42" customHeight="1" x14ac:dyDescent="0.3">
      <c r="B16" s="60" t="s">
        <v>28</v>
      </c>
      <c r="C16" s="61"/>
      <c r="D16" s="61"/>
      <c r="E16" s="61"/>
      <c r="F16" s="61"/>
      <c r="G16" s="61"/>
      <c r="H16" s="61"/>
      <c r="I16" s="61"/>
      <c r="J16" s="62"/>
    </row>
    <row r="17" spans="2:10" ht="17.25" thickBot="1" x14ac:dyDescent="0.35">
      <c r="B17" s="38" t="s">
        <v>26</v>
      </c>
      <c r="C17" s="39"/>
      <c r="D17" s="39"/>
      <c r="E17" s="39"/>
      <c r="F17" s="39"/>
      <c r="G17" s="39"/>
      <c r="H17" s="39"/>
      <c r="I17" s="39"/>
      <c r="J17" s="40"/>
    </row>
    <row r="18" spans="2:10" x14ac:dyDescent="0.3">
      <c r="B18" s="43"/>
      <c r="C18" s="44"/>
      <c r="D18" s="44"/>
      <c r="E18" s="44"/>
      <c r="F18" s="44"/>
      <c r="G18" s="44"/>
      <c r="H18" s="44"/>
      <c r="I18" s="44"/>
      <c r="J18" s="45"/>
    </row>
    <row r="19" spans="2:10" x14ac:dyDescent="0.3">
      <c r="B19" s="43"/>
      <c r="C19" s="44"/>
      <c r="D19" s="44"/>
      <c r="E19" s="44"/>
      <c r="F19" s="44"/>
      <c r="G19" s="44"/>
      <c r="H19" s="44"/>
      <c r="I19" s="44"/>
      <c r="J19" s="45"/>
    </row>
    <row r="20" spans="2:10" x14ac:dyDescent="0.3">
      <c r="B20" s="43"/>
      <c r="C20" s="44"/>
      <c r="D20" s="44"/>
      <c r="E20" s="44"/>
      <c r="F20" s="44"/>
      <c r="G20" s="44"/>
      <c r="H20" s="44"/>
      <c r="I20" s="44"/>
      <c r="J20" s="45"/>
    </row>
    <row r="21" spans="2:10" x14ac:dyDescent="0.3">
      <c r="B21" s="43"/>
      <c r="C21" s="44"/>
      <c r="D21" s="44"/>
      <c r="E21" s="44"/>
      <c r="F21" s="44"/>
      <c r="G21" s="44"/>
      <c r="H21" s="44"/>
      <c r="I21" s="44"/>
      <c r="J21" s="45"/>
    </row>
    <row r="22" spans="2:10" ht="57" customHeight="1" x14ac:dyDescent="0.3">
      <c r="B22" s="43"/>
      <c r="C22" s="44"/>
      <c r="D22" s="44"/>
      <c r="E22" s="44"/>
      <c r="F22" s="44"/>
      <c r="G22" s="44"/>
      <c r="H22" s="44"/>
      <c r="I22" s="44"/>
      <c r="J22" s="45"/>
    </row>
    <row r="23" spans="2:10" x14ac:dyDescent="0.3">
      <c r="B23" s="43"/>
      <c r="C23" s="44"/>
      <c r="D23" s="44"/>
      <c r="E23" s="44"/>
      <c r="F23" s="44"/>
      <c r="G23" s="44"/>
      <c r="H23" s="44"/>
      <c r="I23" s="44"/>
      <c r="J23" s="45"/>
    </row>
    <row r="24" spans="2:10" x14ac:dyDescent="0.3">
      <c r="B24" s="43"/>
      <c r="C24" s="44"/>
      <c r="D24" s="44"/>
      <c r="E24" s="44"/>
      <c r="F24" s="44"/>
      <c r="G24" s="44"/>
      <c r="H24" s="44"/>
      <c r="I24" s="44"/>
      <c r="J24" s="45"/>
    </row>
    <row r="25" spans="2:10" x14ac:dyDescent="0.3">
      <c r="B25" s="43"/>
      <c r="C25" s="44"/>
      <c r="D25" s="44"/>
      <c r="E25" s="44"/>
      <c r="F25" s="44"/>
      <c r="G25" s="44"/>
      <c r="H25" s="44"/>
      <c r="I25" s="44"/>
      <c r="J25" s="45"/>
    </row>
    <row r="26" spans="2:10" x14ac:dyDescent="0.3">
      <c r="B26" s="43"/>
      <c r="C26" s="44"/>
      <c r="D26" s="44"/>
      <c r="E26" s="44"/>
      <c r="F26" s="44"/>
      <c r="G26" s="44"/>
      <c r="H26" s="44"/>
      <c r="I26" s="44"/>
      <c r="J26" s="45"/>
    </row>
    <row r="27" spans="2:10" x14ac:dyDescent="0.3">
      <c r="B27" s="43"/>
      <c r="C27" s="44"/>
      <c r="D27" s="44"/>
      <c r="E27" s="44"/>
      <c r="F27" s="44"/>
      <c r="G27" s="44"/>
      <c r="H27" s="44"/>
      <c r="I27" s="44"/>
      <c r="J27" s="45"/>
    </row>
    <row r="28" spans="2:10" x14ac:dyDescent="0.3">
      <c r="B28" s="43"/>
      <c r="C28" s="44"/>
      <c r="D28" s="44"/>
      <c r="E28" s="44"/>
      <c r="F28" s="44"/>
      <c r="G28" s="44"/>
      <c r="H28" s="44"/>
      <c r="I28" s="44"/>
      <c r="J28" s="45"/>
    </row>
    <row r="29" spans="2:10" ht="21" customHeight="1" thickBot="1" x14ac:dyDescent="0.35">
      <c r="B29" s="46"/>
      <c r="C29" s="39"/>
      <c r="D29" s="39"/>
      <c r="E29" s="39"/>
      <c r="F29" s="39"/>
      <c r="G29" s="39"/>
      <c r="H29" s="39"/>
      <c r="I29" s="39"/>
      <c r="J29" s="40"/>
    </row>
    <row r="30" spans="2:10" x14ac:dyDescent="0.3"/>
  </sheetData>
  <sheetProtection sheet="1" objects="1" scenarios="1"/>
  <dataConsolidate/>
  <mergeCells count="18">
    <mergeCell ref="B2:C2"/>
    <mergeCell ref="B5:J5"/>
    <mergeCell ref="B6:B7"/>
    <mergeCell ref="C6:C7"/>
    <mergeCell ref="D6:D7"/>
    <mergeCell ref="E6:F7"/>
    <mergeCell ref="H6:I7"/>
    <mergeCell ref="J6:J7"/>
    <mergeCell ref="B8:D8"/>
    <mergeCell ref="E8:G8"/>
    <mergeCell ref="H8:J8"/>
    <mergeCell ref="M6:P6"/>
    <mergeCell ref="B11:J11"/>
    <mergeCell ref="B12:J12"/>
    <mergeCell ref="B13:J13"/>
    <mergeCell ref="B14:J14"/>
    <mergeCell ref="B15:J15"/>
    <mergeCell ref="B16:J16"/>
  </mergeCells>
  <dataValidations count="2">
    <dataValidation type="list" allowBlank="1" showInputMessage="1" showErrorMessage="1" sqref="H9" xr:uid="{00000000-0002-0000-0000-000000000000}">
      <formula1>$W$8:$W$10</formula1>
    </dataValidation>
    <dataValidation type="list" allowBlank="1" showInputMessage="1" showErrorMessage="1" sqref="B9" xr:uid="{00000000-0002-0000-0000-000001000000}">
      <formula1>$L$8:$L$9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4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Marcela Quimbayo Diaz</dc:creator>
  <cp:lastModifiedBy>Heidy Lorena  Buitrago Bermudez</cp:lastModifiedBy>
  <cp:lastPrinted>2020-05-02T20:45:19Z</cp:lastPrinted>
  <dcterms:created xsi:type="dcterms:W3CDTF">2020-02-20T16:43:10Z</dcterms:created>
  <dcterms:modified xsi:type="dcterms:W3CDTF">2020-05-20T02:48:01Z</dcterms:modified>
</cp:coreProperties>
</file>