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lorenabuitrago\Documents\Toxement\Ayudas de Cálculo\Actualización 2020\AYUDAS FINALES\Tratamiento para muros\"/>
    </mc:Choice>
  </mc:AlternateContent>
  <bookViews>
    <workbookView xWindow="-105" yWindow="-105" windowWidth="19425" windowHeight="10425"/>
  </bookViews>
  <sheets>
    <sheet name="Hoja1" sheetId="1" r:id="rId1"/>
  </sheets>
  <definedNames>
    <definedName name="_xlnm.Print_Area" localSheetId="0">Hoja1!$B$1:$J$21</definedName>
    <definedName name="LIMPIADORES">Hoja1!#REF!</definedName>
    <definedName name="MEJORADORES">Hoja1!#REF!</definedName>
    <definedName name="MORTEROS">Hoja1!#REF!</definedName>
    <definedName name="RECUBRIMIENTOS">Hoja1!$L$10:$U$11</definedName>
    <definedName name="REPELENTES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9" i="1" l="1"/>
  <c r="W11" i="1" s="1"/>
  <c r="G9" i="1"/>
  <c r="J9" i="1" s="1"/>
  <c r="G6" i="1"/>
  <c r="F9" i="1"/>
  <c r="D9" i="1"/>
  <c r="C9" i="1"/>
  <c r="W12" i="1" l="1"/>
  <c r="W10" i="1"/>
</calcChain>
</file>

<file path=xl/sharedStrings.xml><?xml version="1.0" encoding="utf-8"?>
<sst xmlns="http://schemas.openxmlformats.org/spreadsheetml/2006/main" count="38" uniqueCount="31">
  <si>
    <t>PRODUCTO</t>
  </si>
  <si>
    <t>DESCRIPCIÓN</t>
  </si>
  <si>
    <t>RENDIMIENTO</t>
  </si>
  <si>
    <t>VALORES A CALCULAR</t>
  </si>
  <si>
    <t>PRESENTACIONES</t>
  </si>
  <si>
    <t>CANTIDADES REQUERIDAS</t>
  </si>
  <si>
    <t>REQUERIDOS</t>
  </si>
  <si>
    <t>PRESENTACIONES DISPONIBLES</t>
  </si>
  <si>
    <t>UND DE MEDIDA</t>
  </si>
  <si>
    <t>DOSIFICACIÓN</t>
  </si>
  <si>
    <t>UND PRESENTACION</t>
  </si>
  <si>
    <t>ACRISELLO</t>
  </si>
  <si>
    <t>ACRISELLO F</t>
  </si>
  <si>
    <t>m2</t>
  </si>
  <si>
    <t>Digite el área a calcular</t>
  </si>
  <si>
    <t xml:space="preserve">IMPORTANTE </t>
  </si>
  <si>
    <t>HOJAS TECNICAS</t>
  </si>
  <si>
    <t>ASESORIA TÉCNICA</t>
  </si>
  <si>
    <t>http://www.toxement.com.co/media/3590/acrisello.pdf</t>
  </si>
  <si>
    <t>PRESENTACION</t>
  </si>
  <si>
    <t>Seleccione de la lista desplegable  la referencia a calcular</t>
  </si>
  <si>
    <t>Seleccione de la lista desplegable  la presentación requerida</t>
  </si>
  <si>
    <t>HOJAS TÉCNICAS</t>
  </si>
  <si>
    <t>VERSIÓN MARZO 2020</t>
  </si>
  <si>
    <t>Para mayor información sobre nuestros productos o una cotización de los mismos, puede comunicarse con su asesor de confianza, o a nuestra línea de atención al cliente (1) 8698787 o escribirnos a nuestro correo atencioncliente@toxement.com.co</t>
  </si>
  <si>
    <t>* Los rendimientos aquí consignados son consumos teóricos y promediados, sin embargo estos pueden presentar variaciones de acuerdo a la porosidad de la superficie y/o otras condiciones de la aplicación</t>
  </si>
  <si>
    <t>kg</t>
  </si>
  <si>
    <t>Recubrimiento acrílico impermeable. Tipo 1</t>
  </si>
  <si>
    <t>Recubrimiento acrílico impermeable Tipo 1 que permite puenteo de microfisuras</t>
  </si>
  <si>
    <t>300 g/m2  por cada capa aplicada.</t>
  </si>
  <si>
    <t>700 g/m2 (imprimación + dos capas)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</si>
</sst>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0"/>
      <color theme="0"/>
      <name val="Century Gothic"/>
      <family val="2"/>
    </font>
    <font>
      <b/>
      <sz val="9"/>
      <name val="Century Gothic"/>
      <family val="2"/>
    </font>
    <font>
      <b/>
      <sz val="12"/>
      <color theme="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CA60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indexed="64"/>
      </right>
      <top style="medium">
        <color theme="3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" fillId="0" borderId="0" xfId="0" applyFont="1" applyProtection="1"/>
    <xf numFmtId="0" fontId="1" fillId="2" borderId="2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top"/>
    </xf>
    <xf numFmtId="0" fontId="6" fillId="0" borderId="0" xfId="0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vertical="top"/>
    </xf>
    <xf numFmtId="0" fontId="6" fillId="2" borderId="5" xfId="0" applyFont="1" applyFill="1" applyBorder="1" applyAlignment="1" applyProtection="1">
      <alignment horizontal="left" vertical="center" wrapText="1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2" fontId="1" fillId="0" borderId="0" xfId="0" applyNumberFormat="1" applyFont="1" applyProtection="1"/>
    <xf numFmtId="0" fontId="1" fillId="0" borderId="0" xfId="0" applyFont="1" applyBorder="1" applyProtection="1"/>
    <xf numFmtId="0" fontId="2" fillId="4" borderId="7" xfId="0" applyFont="1" applyFill="1" applyBorder="1" applyProtection="1"/>
    <xf numFmtId="0" fontId="2" fillId="4" borderId="7" xfId="0" applyFont="1" applyFill="1" applyBorder="1" applyAlignment="1" applyProtection="1">
      <alignment wrapText="1"/>
    </xf>
    <xf numFmtId="0" fontId="1" fillId="0" borderId="0" xfId="0" applyFont="1" applyFill="1" applyBorder="1" applyProtection="1"/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1" fontId="6" fillId="2" borderId="5" xfId="0" applyNumberFormat="1" applyFont="1" applyFill="1" applyBorder="1" applyAlignment="1" applyProtection="1">
      <alignment horizontal="center" vertical="center"/>
    </xf>
    <xf numFmtId="0" fontId="8" fillId="5" borderId="5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Protection="1"/>
    <xf numFmtId="0" fontId="1" fillId="2" borderId="15" xfId="0" applyFont="1" applyFill="1" applyBorder="1" applyProtection="1"/>
    <xf numFmtId="2" fontId="1" fillId="2" borderId="9" xfId="0" applyNumberFormat="1" applyFont="1" applyFill="1" applyBorder="1" applyProtection="1"/>
    <xf numFmtId="2" fontId="4" fillId="0" borderId="20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Protection="1"/>
    <xf numFmtId="2" fontId="1" fillId="0" borderId="20" xfId="0" applyNumberFormat="1" applyFont="1" applyBorder="1" applyProtection="1"/>
    <xf numFmtId="0" fontId="3" fillId="2" borderId="12" xfId="0" applyFont="1" applyFill="1" applyBorder="1" applyAlignment="1" applyProtection="1">
      <alignment horizontal="center" vertical="center" wrapText="1"/>
    </xf>
    <xf numFmtId="0" fontId="1" fillId="0" borderId="3" xfId="0" applyFont="1" applyBorder="1" applyProtection="1"/>
    <xf numFmtId="0" fontId="1" fillId="0" borderId="4" xfId="0" applyFont="1" applyBorder="1" applyProtection="1"/>
    <xf numFmtId="2" fontId="1" fillId="0" borderId="12" xfId="0" applyNumberFormat="1" applyFont="1" applyBorder="1" applyProtection="1"/>
    <xf numFmtId="0" fontId="13" fillId="2" borderId="3" xfId="0" applyFont="1" applyFill="1" applyBorder="1" applyProtection="1"/>
    <xf numFmtId="0" fontId="2" fillId="3" borderId="7" xfId="0" applyFont="1" applyFill="1" applyBorder="1" applyAlignment="1" applyProtection="1">
      <alignment horizontal="center"/>
    </xf>
    <xf numFmtId="0" fontId="8" fillId="5" borderId="10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/>
    </xf>
    <xf numFmtId="0" fontId="2" fillId="3" borderId="8" xfId="0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20" xfId="0" applyFont="1" applyBorder="1" applyAlignment="1" applyProtection="1">
      <alignment horizontal="left" vertical="top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</xf>
    <xf numFmtId="2" fontId="8" fillId="5" borderId="10" xfId="0" applyNumberFormat="1" applyFont="1" applyFill="1" applyBorder="1" applyAlignment="1" applyProtection="1">
      <alignment horizontal="center" vertical="center" wrapText="1"/>
    </xf>
    <xf numFmtId="2" fontId="8" fillId="5" borderId="11" xfId="0" applyNumberFormat="1" applyFont="1" applyFill="1" applyBorder="1" applyAlignment="1" applyProtection="1">
      <alignment horizontal="center" vertical="center" wrapText="1"/>
    </xf>
    <xf numFmtId="0" fontId="9" fillId="6" borderId="13" xfId="0" applyFont="1" applyFill="1" applyBorder="1" applyAlignment="1" applyProtection="1">
      <alignment horizontal="left" vertical="center" wrapText="1"/>
    </xf>
    <xf numFmtId="0" fontId="9" fillId="6" borderId="16" xfId="0" applyFont="1" applyFill="1" applyBorder="1" applyAlignment="1" applyProtection="1">
      <alignment horizontal="left" vertical="center" wrapText="1"/>
    </xf>
    <xf numFmtId="0" fontId="9" fillId="6" borderId="14" xfId="0" applyFont="1" applyFill="1" applyBorder="1" applyAlignment="1" applyProtection="1">
      <alignment horizontal="left" vertical="center" wrapText="1"/>
    </xf>
    <xf numFmtId="0" fontId="10" fillId="0" borderId="17" xfId="0" applyFont="1" applyBorder="1" applyAlignment="1" applyProtection="1">
      <alignment horizontal="left" wrapText="1"/>
    </xf>
    <xf numFmtId="0" fontId="10" fillId="0" borderId="18" xfId="0" applyFont="1" applyBorder="1" applyAlignment="1" applyProtection="1">
      <alignment horizontal="left"/>
    </xf>
    <xf numFmtId="0" fontId="10" fillId="0" borderId="19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20" xfId="0" applyFont="1" applyBorder="1" applyAlignment="1" applyProtection="1">
      <alignment horizontal="left" vertical="center" wrapText="1"/>
    </xf>
    <xf numFmtId="0" fontId="8" fillId="5" borderId="10" xfId="0" applyFont="1" applyFill="1" applyBorder="1" applyAlignment="1" applyProtection="1">
      <alignment horizontal="center" vertical="center"/>
    </xf>
    <xf numFmtId="0" fontId="8" fillId="5" borderId="11" xfId="0" applyFont="1" applyFill="1" applyBorder="1" applyAlignment="1" applyProtection="1">
      <alignment horizontal="center" vertical="center"/>
    </xf>
    <xf numFmtId="0" fontId="8" fillId="5" borderId="10" xfId="0" applyFont="1" applyFill="1" applyBorder="1" applyAlignment="1" applyProtection="1">
      <alignment horizontal="center" vertical="center" wrapText="1"/>
    </xf>
    <xf numFmtId="0" fontId="8" fillId="5" borderId="11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 wrapText="1"/>
    </xf>
    <xf numFmtId="0" fontId="2" fillId="3" borderId="8" xfId="0" applyFont="1" applyFill="1" applyBorder="1" applyAlignment="1" applyProtection="1">
      <alignment horizont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9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20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0" fontId="8" fillId="5" borderId="12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left" vertical="top" wrapText="1"/>
    </xf>
    <xf numFmtId="0" fontId="11" fillId="2" borderId="0" xfId="0" applyFont="1" applyFill="1" applyBorder="1" applyAlignment="1" applyProtection="1">
      <alignment horizontal="left" vertical="top" wrapText="1"/>
    </xf>
    <xf numFmtId="0" fontId="11" fillId="2" borderId="20" xfId="0" applyFont="1" applyFill="1" applyBorder="1" applyAlignment="1" applyProtection="1">
      <alignment horizontal="left" vertical="top" wrapText="1"/>
    </xf>
    <xf numFmtId="0" fontId="12" fillId="2" borderId="2" xfId="1" applyFill="1" applyBorder="1" applyAlignment="1" applyProtection="1">
      <alignment horizontal="left" vertical="top" wrapText="1"/>
      <protection locked="0" hidden="1"/>
    </xf>
    <xf numFmtId="0" fontId="12" fillId="2" borderId="0" xfId="1" applyFill="1" applyBorder="1" applyAlignment="1" applyProtection="1">
      <alignment horizontal="left" vertical="top" wrapText="1"/>
      <protection locked="0" hidden="1"/>
    </xf>
    <xf numFmtId="0" fontId="12" fillId="2" borderId="20" xfId="1" applyFill="1" applyBorder="1" applyAlignment="1" applyProtection="1">
      <alignment horizontal="left" vertical="top" wrapText="1"/>
      <protection locked="0" hidden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10948</xdr:colOff>
      <xdr:row>0</xdr:row>
      <xdr:rowOff>127000</xdr:rowOff>
    </xdr:from>
    <xdr:to>
      <xdr:col>9</xdr:col>
      <xdr:colOff>1434224</xdr:colOff>
      <xdr:row>4</xdr:row>
      <xdr:rowOff>84666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38" y="127000"/>
          <a:ext cx="10729310" cy="2114476"/>
        </a:xfrm>
        <a:prstGeom prst="rect">
          <a:avLst/>
        </a:prstGeom>
      </xdr:spPr>
    </xdr:pic>
    <xdr:clientData/>
  </xdr:twoCellAnchor>
  <xdr:twoCellAnchor editAs="oneCell">
    <xdr:from>
      <xdr:col>1</xdr:col>
      <xdr:colOff>84665</xdr:colOff>
      <xdr:row>16</xdr:row>
      <xdr:rowOff>42333</xdr:rowOff>
    </xdr:from>
    <xdr:to>
      <xdr:col>9</xdr:col>
      <xdr:colOff>1396998</xdr:colOff>
      <xdr:row>20</xdr:row>
      <xdr:rowOff>1062567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398" y="5503333"/>
          <a:ext cx="11082867" cy="2036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1"/>
  <sheetViews>
    <sheetView showGridLines="0" showRowColHeaders="0" tabSelected="1" zoomScale="87" zoomScaleNormal="87" workbookViewId="0">
      <selection activeCell="E9" sqref="E9"/>
    </sheetView>
  </sheetViews>
  <sheetFormatPr baseColWidth="10" defaultColWidth="0" defaultRowHeight="16.5" zeroHeight="1" x14ac:dyDescent="0.3"/>
  <cols>
    <col min="1" max="1" width="1" style="4" customWidth="1"/>
    <col min="2" max="2" width="20.140625" style="4" customWidth="1"/>
    <col min="3" max="3" width="41.42578125" style="4" bestFit="1" customWidth="1"/>
    <col min="4" max="4" width="29.85546875" style="4" bestFit="1" customWidth="1"/>
    <col min="5" max="5" width="9.42578125" style="4" customWidth="1"/>
    <col min="6" max="6" width="7.140625" style="4" customWidth="1"/>
    <col min="7" max="7" width="14.140625" style="4" customWidth="1"/>
    <col min="8" max="8" width="11.85546875" style="4" customWidth="1"/>
    <col min="9" max="9" width="5.5703125" style="4" customWidth="1"/>
    <col min="10" max="10" width="22" style="19" bestFit="1" customWidth="1"/>
    <col min="11" max="11" width="2.5703125" style="4" customWidth="1"/>
    <col min="12" max="17" width="6.85546875" style="2" hidden="1" customWidth="1"/>
    <col min="18" max="20" width="6.85546875" style="3" hidden="1" customWidth="1"/>
    <col min="21" max="21" width="6.85546875" style="2" hidden="1" customWidth="1"/>
    <col min="22" max="16384" width="6.85546875" style="4" hidden="1"/>
  </cols>
  <sheetData>
    <row r="1" spans="1:23" ht="16.350000000000001" customHeight="1" x14ac:dyDescent="0.3">
      <c r="A1" s="1"/>
      <c r="B1" s="28"/>
      <c r="C1" s="29"/>
      <c r="D1" s="29"/>
      <c r="E1" s="29"/>
      <c r="F1" s="29"/>
      <c r="G1" s="29"/>
      <c r="H1" s="29"/>
      <c r="I1" s="29"/>
      <c r="J1" s="30"/>
      <c r="K1" s="1"/>
    </row>
    <row r="2" spans="1:23" ht="86.1" customHeight="1" x14ac:dyDescent="0.3">
      <c r="A2" s="1"/>
      <c r="B2" s="51"/>
      <c r="C2" s="52"/>
      <c r="D2" s="6"/>
      <c r="E2" s="6"/>
      <c r="F2" s="6"/>
      <c r="G2" s="6"/>
      <c r="H2" s="6"/>
      <c r="I2" s="6"/>
      <c r="J2" s="31"/>
      <c r="K2" s="6"/>
      <c r="M2" s="7"/>
      <c r="N2" s="8"/>
      <c r="O2" s="7"/>
      <c r="P2" s="7"/>
      <c r="Q2" s="7"/>
      <c r="V2" s="9"/>
    </row>
    <row r="3" spans="1:23" ht="29.1" customHeight="1" x14ac:dyDescent="0.3">
      <c r="A3" s="1"/>
      <c r="B3" s="51"/>
      <c r="C3" s="52"/>
      <c r="D3" s="52"/>
      <c r="E3" s="52"/>
      <c r="F3" s="52"/>
      <c r="G3" s="52"/>
      <c r="H3" s="52"/>
      <c r="I3" s="52"/>
      <c r="J3" s="53"/>
      <c r="K3" s="6"/>
      <c r="M3" s="7"/>
      <c r="N3" s="8"/>
      <c r="O3" s="7"/>
      <c r="P3" s="7"/>
      <c r="Q3" s="7"/>
      <c r="V3" s="9"/>
    </row>
    <row r="4" spans="1:23" ht="41.1" customHeight="1" x14ac:dyDescent="0.3">
      <c r="A4" s="1"/>
      <c r="B4" s="32"/>
      <c r="C4" s="20"/>
      <c r="D4" s="20"/>
      <c r="E4" s="20"/>
      <c r="F4" s="20"/>
      <c r="G4" s="20"/>
      <c r="H4" s="20"/>
      <c r="I4" s="20"/>
      <c r="J4" s="33"/>
      <c r="K4" s="6"/>
      <c r="M4" s="7"/>
      <c r="N4" s="8"/>
      <c r="O4" s="7"/>
      <c r="P4" s="7"/>
      <c r="Q4" s="7"/>
      <c r="V4" s="9"/>
    </row>
    <row r="5" spans="1:23" ht="11.25" customHeight="1" thickBot="1" x14ac:dyDescent="0.35">
      <c r="A5" s="5"/>
      <c r="B5" s="24"/>
      <c r="C5" s="25"/>
      <c r="D5" s="25"/>
      <c r="E5" s="25"/>
      <c r="F5" s="25"/>
      <c r="G5" s="25"/>
      <c r="H5" s="25"/>
      <c r="I5" s="25"/>
      <c r="J5" s="34"/>
      <c r="K5" s="10"/>
      <c r="L5" s="11"/>
      <c r="M5" s="12"/>
      <c r="N5" s="13"/>
      <c r="O5" s="12"/>
      <c r="P5" s="12"/>
      <c r="Q5" s="12"/>
      <c r="R5" s="14"/>
      <c r="S5" s="14"/>
      <c r="T5" s="14"/>
      <c r="U5" s="15"/>
      <c r="V5" s="9"/>
    </row>
    <row r="6" spans="1:23" ht="17.25" thickBot="1" x14ac:dyDescent="0.35">
      <c r="A6" s="5"/>
      <c r="B6" s="65" t="s">
        <v>0</v>
      </c>
      <c r="C6" s="67" t="s">
        <v>1</v>
      </c>
      <c r="D6" s="67" t="s">
        <v>2</v>
      </c>
      <c r="E6" s="72" t="s">
        <v>3</v>
      </c>
      <c r="F6" s="73"/>
      <c r="G6" s="27" t="str">
        <f>+I9</f>
        <v>kg</v>
      </c>
      <c r="H6" s="72" t="s">
        <v>4</v>
      </c>
      <c r="I6" s="73"/>
      <c r="J6" s="54" t="s">
        <v>5</v>
      </c>
      <c r="K6" s="18"/>
      <c r="M6" s="7"/>
      <c r="N6" s="8"/>
      <c r="O6" s="7"/>
      <c r="P6" s="7"/>
      <c r="Q6" s="7"/>
      <c r="V6" s="9"/>
    </row>
    <row r="7" spans="1:23" ht="20.100000000000001" customHeight="1" thickBot="1" x14ac:dyDescent="0.35">
      <c r="A7" s="5"/>
      <c r="B7" s="66"/>
      <c r="C7" s="68"/>
      <c r="D7" s="68"/>
      <c r="E7" s="74"/>
      <c r="F7" s="75"/>
      <c r="G7" s="40" t="s">
        <v>6</v>
      </c>
      <c r="H7" s="76"/>
      <c r="I7" s="77"/>
      <c r="J7" s="55"/>
      <c r="V7" s="9"/>
    </row>
    <row r="8" spans="1:23" ht="37.5" customHeight="1" thickBot="1" x14ac:dyDescent="0.35">
      <c r="A8" s="1"/>
      <c r="B8" s="56" t="s">
        <v>20</v>
      </c>
      <c r="C8" s="57"/>
      <c r="D8" s="57"/>
      <c r="E8" s="56" t="s">
        <v>14</v>
      </c>
      <c r="F8" s="57"/>
      <c r="G8" s="58"/>
      <c r="H8" s="57" t="s">
        <v>21</v>
      </c>
      <c r="I8" s="57"/>
      <c r="J8" s="58"/>
      <c r="L8" s="46" t="s">
        <v>0</v>
      </c>
      <c r="M8" s="69" t="s">
        <v>7</v>
      </c>
      <c r="N8" s="69"/>
      <c r="O8" s="69"/>
      <c r="P8" s="69"/>
      <c r="Q8" s="69"/>
      <c r="R8" s="70" t="s">
        <v>1</v>
      </c>
      <c r="S8" s="70" t="s">
        <v>8</v>
      </c>
      <c r="T8" s="70" t="s">
        <v>2</v>
      </c>
      <c r="U8" s="46" t="s">
        <v>9</v>
      </c>
      <c r="V8" s="46" t="s">
        <v>16</v>
      </c>
      <c r="W8" s="4" t="s">
        <v>19</v>
      </c>
    </row>
    <row r="9" spans="1:23" ht="34.5" customHeight="1" thickBot="1" x14ac:dyDescent="0.35">
      <c r="A9" s="1"/>
      <c r="B9" s="41" t="s">
        <v>11</v>
      </c>
      <c r="C9" s="16" t="str">
        <f>VLOOKUP(B9,RECUBRIMIENTOS,7,1)</f>
        <v>Recubrimiento acrílico impermeable. Tipo 1</v>
      </c>
      <c r="D9" s="16" t="str">
        <f>VLOOKUP(B9,RECUBRIMIENTOS,9,1)</f>
        <v>300 g/m2  por cada capa aplicada.</v>
      </c>
      <c r="E9" s="43">
        <v>100</v>
      </c>
      <c r="F9" s="44" t="str">
        <f>VLOOKUP(B9,RECUBRIMIENTOS,8,1)</f>
        <v>m2</v>
      </c>
      <c r="G9" s="45">
        <f>+E9*VLOOKUP($B$9,RECUBRIMIENTOS,10,0)</f>
        <v>30</v>
      </c>
      <c r="H9" s="42">
        <v>25</v>
      </c>
      <c r="I9" s="17" t="s">
        <v>26</v>
      </c>
      <c r="J9" s="26">
        <f>ROUNDUP(+G9/H9,0)</f>
        <v>2</v>
      </c>
      <c r="L9" s="47"/>
      <c r="M9" s="39">
        <v>1</v>
      </c>
      <c r="N9" s="39">
        <v>2</v>
      </c>
      <c r="O9" s="39">
        <v>3</v>
      </c>
      <c r="P9" s="39">
        <v>4</v>
      </c>
      <c r="Q9" s="39" t="s">
        <v>10</v>
      </c>
      <c r="R9" s="71"/>
      <c r="S9" s="71"/>
      <c r="T9" s="71"/>
      <c r="U9" s="47"/>
      <c r="V9" s="47"/>
      <c r="W9" s="4" t="str">
        <f>B9</f>
        <v>ACRISELLO</v>
      </c>
    </row>
    <row r="10" spans="1:23" ht="18.75" customHeight="1" x14ac:dyDescent="0.3">
      <c r="A10" s="1"/>
      <c r="B10" s="59" t="s">
        <v>15</v>
      </c>
      <c r="C10" s="60"/>
      <c r="D10" s="60"/>
      <c r="E10" s="60"/>
      <c r="F10" s="60"/>
      <c r="G10" s="60"/>
      <c r="H10" s="60"/>
      <c r="I10" s="60"/>
      <c r="J10" s="61"/>
      <c r="L10" s="21" t="s">
        <v>11</v>
      </c>
      <c r="M10" s="21">
        <v>5</v>
      </c>
      <c r="N10" s="21">
        <v>25</v>
      </c>
      <c r="O10" s="21">
        <v>250</v>
      </c>
      <c r="P10" s="21"/>
      <c r="Q10" s="21" t="s">
        <v>26</v>
      </c>
      <c r="R10" s="22" t="s">
        <v>27</v>
      </c>
      <c r="S10" s="22" t="s">
        <v>13</v>
      </c>
      <c r="T10" s="22" t="s">
        <v>29</v>
      </c>
      <c r="U10" s="21">
        <v>0.3</v>
      </c>
      <c r="V10" s="21" t="s">
        <v>18</v>
      </c>
      <c r="W10" s="4">
        <f>VLOOKUP(W9,$L$10:$O$11,2,0)</f>
        <v>5</v>
      </c>
    </row>
    <row r="11" spans="1:23" ht="33.6" customHeight="1" x14ac:dyDescent="0.3">
      <c r="A11" s="1"/>
      <c r="B11" s="48" t="s">
        <v>25</v>
      </c>
      <c r="C11" s="49"/>
      <c r="D11" s="49"/>
      <c r="E11" s="49"/>
      <c r="F11" s="49"/>
      <c r="G11" s="49"/>
      <c r="H11" s="49"/>
      <c r="I11" s="49"/>
      <c r="J11" s="50"/>
      <c r="L11" s="21" t="s">
        <v>12</v>
      </c>
      <c r="M11" s="21">
        <v>5</v>
      </c>
      <c r="N11" s="21">
        <v>25</v>
      </c>
      <c r="O11" s="21">
        <v>250</v>
      </c>
      <c r="P11" s="21"/>
      <c r="Q11" s="21" t="s">
        <v>26</v>
      </c>
      <c r="R11" s="22" t="s">
        <v>28</v>
      </c>
      <c r="S11" s="22" t="s">
        <v>13</v>
      </c>
      <c r="T11" s="22" t="s">
        <v>30</v>
      </c>
      <c r="U11" s="21">
        <v>0.7</v>
      </c>
      <c r="V11" s="21"/>
      <c r="W11" s="4">
        <f>VLOOKUP(W9,$L$10:$O$11,3,0)</f>
        <v>25</v>
      </c>
    </row>
    <row r="12" spans="1:23" x14ac:dyDescent="0.3">
      <c r="A12" s="20"/>
      <c r="B12" s="78" t="s">
        <v>22</v>
      </c>
      <c r="C12" s="79"/>
      <c r="D12" s="79"/>
      <c r="E12" s="79"/>
      <c r="F12" s="79"/>
      <c r="G12" s="79"/>
      <c r="H12" s="79"/>
      <c r="I12" s="79"/>
      <c r="J12" s="80"/>
      <c r="V12" s="9"/>
      <c r="W12" s="4">
        <f>VLOOKUP(W9,$L$10:$O$11,4,0)</f>
        <v>250</v>
      </c>
    </row>
    <row r="13" spans="1:23" ht="23.45" customHeight="1" x14ac:dyDescent="0.3">
      <c r="A13" s="20"/>
      <c r="B13" s="81"/>
      <c r="C13" s="82"/>
      <c r="D13" s="82"/>
      <c r="E13" s="82"/>
      <c r="F13" s="82"/>
      <c r="G13" s="82"/>
      <c r="H13" s="82"/>
      <c r="I13" s="82"/>
      <c r="J13" s="83"/>
      <c r="U13" s="9"/>
      <c r="V13" s="9"/>
    </row>
    <row r="14" spans="1:23" ht="14.45" customHeight="1" x14ac:dyDescent="0.3">
      <c r="A14" s="20"/>
      <c r="B14" s="78" t="s">
        <v>17</v>
      </c>
      <c r="C14" s="79"/>
      <c r="D14" s="79"/>
      <c r="E14" s="79"/>
      <c r="F14" s="79"/>
      <c r="G14" s="79"/>
      <c r="H14" s="79"/>
      <c r="I14" s="79"/>
      <c r="J14" s="80"/>
    </row>
    <row r="15" spans="1:23" ht="27.95" customHeight="1" x14ac:dyDescent="0.3">
      <c r="B15" s="62" t="s">
        <v>24</v>
      </c>
      <c r="C15" s="63"/>
      <c r="D15" s="63"/>
      <c r="E15" s="63"/>
      <c r="F15" s="63"/>
      <c r="G15" s="63"/>
      <c r="H15" s="63"/>
      <c r="I15" s="63"/>
      <c r="J15" s="64"/>
    </row>
    <row r="16" spans="1:23" ht="17.25" thickBot="1" x14ac:dyDescent="0.35">
      <c r="B16" s="38" t="s">
        <v>23</v>
      </c>
      <c r="C16" s="36"/>
      <c r="D16" s="36"/>
      <c r="E16" s="36"/>
      <c r="F16" s="36"/>
      <c r="G16" s="36"/>
      <c r="H16" s="36"/>
      <c r="I16" s="36"/>
      <c r="J16" s="37"/>
    </row>
    <row r="17" spans="2:23" x14ac:dyDescent="0.3">
      <c r="B17" s="32"/>
      <c r="C17" s="20"/>
      <c r="D17" s="20"/>
      <c r="E17" s="20"/>
      <c r="F17" s="20"/>
      <c r="G17" s="20"/>
      <c r="H17" s="20"/>
      <c r="I17" s="20"/>
      <c r="J17" s="33"/>
    </row>
    <row r="18" spans="2:23" ht="36" customHeight="1" x14ac:dyDescent="0.3">
      <c r="B18" s="32"/>
      <c r="C18" s="20"/>
      <c r="D18" s="20"/>
      <c r="E18" s="20"/>
      <c r="F18" s="20"/>
      <c r="G18" s="20"/>
      <c r="H18" s="20"/>
      <c r="I18" s="20"/>
      <c r="J18" s="33"/>
      <c r="W18" s="20"/>
    </row>
    <row r="19" spans="2:23" x14ac:dyDescent="0.3">
      <c r="B19" s="32"/>
      <c r="C19" s="20"/>
      <c r="D19" s="20"/>
      <c r="E19" s="20"/>
      <c r="F19" s="20"/>
      <c r="G19" s="20"/>
      <c r="H19" s="20"/>
      <c r="I19" s="20"/>
      <c r="J19" s="33"/>
      <c r="W19" s="20"/>
    </row>
    <row r="20" spans="2:23" ht="15.95" customHeight="1" x14ac:dyDescent="0.3">
      <c r="B20" s="32"/>
      <c r="C20" s="20"/>
      <c r="D20" s="20"/>
      <c r="E20" s="20"/>
      <c r="F20" s="20"/>
      <c r="G20" s="20"/>
      <c r="H20" s="20"/>
      <c r="I20" s="20"/>
      <c r="J20" s="33"/>
      <c r="W20" s="23"/>
    </row>
    <row r="21" spans="2:23" ht="87.95" customHeight="1" thickBot="1" x14ac:dyDescent="0.35">
      <c r="B21" s="35"/>
      <c r="C21" s="36"/>
      <c r="D21" s="36"/>
      <c r="E21" s="36"/>
      <c r="F21" s="36"/>
      <c r="G21" s="36"/>
      <c r="H21" s="36"/>
      <c r="I21" s="36"/>
      <c r="J21" s="37"/>
      <c r="W21" s="23"/>
    </row>
    <row r="22" spans="2:23" ht="9" customHeight="1" x14ac:dyDescent="0.3">
      <c r="W22" s="23"/>
    </row>
    <row r="23" spans="2:23" ht="27" hidden="1" customHeight="1" x14ac:dyDescent="0.3">
      <c r="W23" s="23"/>
    </row>
    <row r="24" spans="2:23" hidden="1" x14ac:dyDescent="0.3">
      <c r="W24" s="20"/>
    </row>
    <row r="25" spans="2:23" hidden="1" x14ac:dyDescent="0.3">
      <c r="W25" s="20"/>
    </row>
    <row r="26" spans="2:23" ht="15.95" hidden="1" customHeight="1" x14ac:dyDescent="0.3">
      <c r="W26" s="20"/>
    </row>
    <row r="27" spans="2:23" hidden="1" x14ac:dyDescent="0.3">
      <c r="W27" s="20"/>
    </row>
    <row r="28" spans="2:23" ht="30.95" hidden="1" customHeight="1" x14ac:dyDescent="0.3">
      <c r="W28" s="20"/>
    </row>
    <row r="29" spans="2:23" hidden="1" x14ac:dyDescent="0.3"/>
    <row r="30" spans="2:23" ht="57" hidden="1" customHeight="1" x14ac:dyDescent="0.3"/>
    <row r="31" spans="2:23" hidden="1" x14ac:dyDescent="0.3"/>
    <row r="32" spans="2:23" ht="17.25" hidden="1" customHeight="1" x14ac:dyDescent="0.3"/>
    <row r="33" ht="27.95" hidden="1" customHeight="1" x14ac:dyDescent="0.3"/>
    <row r="34" ht="35.1" hidden="1" customHeight="1" x14ac:dyDescent="0.3"/>
    <row r="35" hidden="1" x14ac:dyDescent="0.3"/>
    <row r="36" ht="15.95" hidden="1" customHeight="1" x14ac:dyDescent="0.3"/>
    <row r="37" hidden="1" x14ac:dyDescent="0.3"/>
    <row r="38" ht="57" hidden="1" customHeight="1" x14ac:dyDescent="0.3"/>
    <row r="39" hidden="1" x14ac:dyDescent="0.3"/>
    <row r="40" ht="39.950000000000003" hidden="1" customHeight="1" x14ac:dyDescent="0.3"/>
    <row r="41" hidden="1" x14ac:dyDescent="0.3"/>
    <row r="42" hidden="1" x14ac:dyDescent="0.3"/>
    <row r="43" hidden="1" x14ac:dyDescent="0.3"/>
    <row r="44" ht="15.95" hidden="1" customHeight="1" x14ac:dyDescent="0.3"/>
    <row r="45" hidden="1" x14ac:dyDescent="0.3"/>
    <row r="46" ht="57" hidden="1" customHeight="1" x14ac:dyDescent="0.3"/>
    <row r="47" hidden="1" x14ac:dyDescent="0.3"/>
    <row r="48" ht="39.950000000000003" hidden="1" customHeight="1" x14ac:dyDescent="0.3"/>
    <row r="49" hidden="1" x14ac:dyDescent="0.3"/>
    <row r="50" hidden="1" x14ac:dyDescent="0.3"/>
    <row r="51" hidden="1" x14ac:dyDescent="0.3"/>
    <row r="52" ht="15.95" hidden="1" customHeight="1" x14ac:dyDescent="0.3"/>
    <row r="53" hidden="1" x14ac:dyDescent="0.3"/>
    <row r="54" ht="57" hidden="1" customHeight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t="15.95" hidden="1" customHeight="1" x14ac:dyDescent="0.3"/>
    <row r="61" hidden="1" x14ac:dyDescent="0.3"/>
    <row r="62" ht="57" hidden="1" customHeight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t="15.95" hidden="1" customHeight="1" x14ac:dyDescent="0.3"/>
    <row r="69" hidden="1" x14ac:dyDescent="0.3"/>
    <row r="70" ht="57" hidden="1" customHeight="1" x14ac:dyDescent="0.3"/>
    <row r="71" hidden="1" x14ac:dyDescent="0.3"/>
  </sheetData>
  <sheetProtection sheet="1" objects="1" scenarios="1" selectLockedCells="1"/>
  <mergeCells count="24">
    <mergeCell ref="B15:J15"/>
    <mergeCell ref="U8:U9"/>
    <mergeCell ref="B6:B7"/>
    <mergeCell ref="C6:C7"/>
    <mergeCell ref="D6:D7"/>
    <mergeCell ref="L8:L9"/>
    <mergeCell ref="M8:Q8"/>
    <mergeCell ref="R8:R9"/>
    <mergeCell ref="S8:S9"/>
    <mergeCell ref="T8:T9"/>
    <mergeCell ref="E6:F7"/>
    <mergeCell ref="H6:I7"/>
    <mergeCell ref="B8:D8"/>
    <mergeCell ref="B12:J12"/>
    <mergeCell ref="B13:J13"/>
    <mergeCell ref="B14:J14"/>
    <mergeCell ref="V8:V9"/>
    <mergeCell ref="B11:J11"/>
    <mergeCell ref="B2:C2"/>
    <mergeCell ref="B3:J3"/>
    <mergeCell ref="J6:J7"/>
    <mergeCell ref="E8:G8"/>
    <mergeCell ref="H8:J8"/>
    <mergeCell ref="B10:J10"/>
  </mergeCells>
  <dataValidations count="2">
    <dataValidation type="list" allowBlank="1" showInputMessage="1" showErrorMessage="1" sqref="B9">
      <formula1>$L$10:$L$11</formula1>
    </dataValidation>
    <dataValidation type="list" allowBlank="1" showInputMessage="1" showErrorMessage="1" sqref="H9">
      <formula1>$W$10:$W$12</formula1>
    </dataValidation>
  </dataValidations>
  <hyperlinks>
    <hyperlink ref="B12" location="Hoja1!A11" display="Hoja1!A1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RECUBRIMIENTOS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Quimbayo Diaz</dc:creator>
  <cp:lastModifiedBy>Heidy Lorena  Buitrago Bermudez</cp:lastModifiedBy>
  <cp:lastPrinted>2020-03-30T20:04:51Z</cp:lastPrinted>
  <dcterms:created xsi:type="dcterms:W3CDTF">2020-02-19T18:18:07Z</dcterms:created>
  <dcterms:modified xsi:type="dcterms:W3CDTF">2020-05-17T01:47:48Z</dcterms:modified>
</cp:coreProperties>
</file>